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DCS\www.adcs.org.uk\.1 New site\"/>
    </mc:Choice>
  </mc:AlternateContent>
  <xr:revisionPtr revIDLastSave="0" documentId="8_{3FE6B96B-73E7-4051-8FC0-63F3EB4840C1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Master" sheetId="1" r:id="rId1"/>
    <sheet name="Summary" sheetId="2" r:id="rId2"/>
    <sheet name="All reports" sheetId="4" r:id="rId3"/>
  </sheets>
  <definedNames>
    <definedName name="_xlnm._FilterDatabase" localSheetId="2" hidden="1">'All reports'!$A$1:$M$168</definedName>
    <definedName name="_xlnm._FilterDatabase" localSheetId="0" hidden="1">Master!$A$1:$M$146</definedName>
  </definedNames>
  <calcPr calcId="179021"/>
</workbook>
</file>

<file path=xl/calcChain.xml><?xml version="1.0" encoding="utf-8"?>
<calcChain xmlns="http://schemas.openxmlformats.org/spreadsheetml/2006/main">
  <c r="B32" i="2" l="1"/>
  <c r="D28" i="2" l="1"/>
  <c r="D26" i="2"/>
  <c r="Z32" i="2" l="1"/>
  <c r="V32" i="2"/>
  <c r="R32" i="2"/>
  <c r="N32" i="2"/>
  <c r="J32" i="2"/>
  <c r="F32" i="2"/>
  <c r="B2" i="2"/>
  <c r="AA11" i="2"/>
  <c r="AA10" i="2"/>
  <c r="AA9" i="2"/>
  <c r="AA8" i="2"/>
  <c r="W8" i="2"/>
  <c r="W11" i="2"/>
  <c r="W10" i="2"/>
  <c r="W9" i="2"/>
  <c r="S11" i="2"/>
  <c r="S10" i="2"/>
  <c r="S9" i="2"/>
  <c r="S8" i="2"/>
  <c r="O11" i="2"/>
  <c r="O10" i="2"/>
  <c r="O9" i="2"/>
  <c r="O8" i="2"/>
  <c r="K11" i="2"/>
  <c r="K10" i="2"/>
  <c r="K9" i="2"/>
  <c r="K8" i="2"/>
  <c r="G9" i="2"/>
  <c r="G11" i="2"/>
  <c r="G10" i="2"/>
  <c r="G8" i="2"/>
  <c r="C11" i="2"/>
  <c r="C10" i="2"/>
  <c r="C9" i="2"/>
  <c r="C8" i="2"/>
  <c r="S12" i="2" l="1"/>
  <c r="T11" i="2" s="1"/>
  <c r="W12" i="2"/>
  <c r="X10" i="2" s="1"/>
  <c r="O12" i="2"/>
  <c r="P9" i="2" s="1"/>
  <c r="K12" i="2"/>
  <c r="L9" i="2" s="1"/>
  <c r="C12" i="2"/>
  <c r="L4" i="2" s="1"/>
  <c r="AA12" i="2"/>
  <c r="AB8" i="2" s="1"/>
  <c r="G12" i="2"/>
  <c r="H8" i="2" s="1"/>
  <c r="L10" i="2" l="1"/>
  <c r="L11" i="2"/>
  <c r="X8" i="2"/>
  <c r="T8" i="2"/>
  <c r="T9" i="2"/>
  <c r="D9" i="2"/>
  <c r="X9" i="2"/>
  <c r="T10" i="2"/>
  <c r="L8" i="2"/>
  <c r="D10" i="2"/>
  <c r="D8" i="2"/>
  <c r="AB11" i="2"/>
  <c r="X11" i="2"/>
  <c r="P11" i="2"/>
  <c r="P10" i="2"/>
  <c r="P8" i="2"/>
  <c r="D11" i="2"/>
  <c r="AB10" i="2"/>
  <c r="H11" i="2"/>
  <c r="AB9" i="2"/>
  <c r="H10" i="2"/>
  <c r="H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Gary Dumbarton</author>
  </authors>
  <commentList>
    <comment ref="K14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Gary Dumbarton:</t>
        </r>
        <r>
          <rPr>
            <sz val="9"/>
            <color indexed="81"/>
            <rFont val="Tahoma"/>
            <family val="2"/>
          </rPr>
          <t xml:space="preserve">
LSCB: Inspection date: 15 June 2015 – 17 June 2015. Report published: 3 August 2015</t>
        </r>
      </text>
    </comment>
  </commentList>
</comments>
</file>

<file path=xl/sharedStrings.xml><?xml version="1.0" encoding="utf-8"?>
<sst xmlns="http://schemas.openxmlformats.org/spreadsheetml/2006/main" count="3653" uniqueCount="438">
  <si>
    <t>Local Authority</t>
  </si>
  <si>
    <t>Inspection Date</t>
  </si>
  <si>
    <t>Publication Date</t>
  </si>
  <si>
    <t>Overall Effectiveness</t>
  </si>
  <si>
    <r>
      <rPr>
        <sz val="11"/>
        <color indexed="8"/>
        <rFont val="Arial"/>
        <family val="2"/>
      </rPr>
      <t>The experiences and progress of</t>
    </r>
    <r>
      <rPr>
        <b/>
        <sz val="11"/>
        <color indexed="8"/>
        <rFont val="Arial"/>
        <family val="2"/>
      </rPr>
      <t xml:space="preserve"> children who need help and protection</t>
    </r>
  </si>
  <si>
    <r>
      <rPr>
        <sz val="11"/>
        <color indexed="8"/>
        <rFont val="Arial"/>
        <family val="2"/>
      </rPr>
      <t xml:space="preserve">The experiences and progress of </t>
    </r>
    <r>
      <rPr>
        <b/>
        <sz val="11"/>
        <color indexed="8"/>
        <rFont val="Arial"/>
        <family val="2"/>
      </rPr>
      <t>children looked after and achieving permanence</t>
    </r>
  </si>
  <si>
    <t>Adoption performance</t>
  </si>
  <si>
    <t>The experiences and progress of care leavers</t>
  </si>
  <si>
    <t>Leadership, management and governance.</t>
  </si>
  <si>
    <t>LSCB effectiveness</t>
  </si>
  <si>
    <t>link to report</t>
  </si>
  <si>
    <t>Sheffield</t>
  </si>
  <si>
    <t>requires improvement</t>
  </si>
  <si>
    <t>good</t>
  </si>
  <si>
    <t>Hartlepool</t>
  </si>
  <si>
    <t>Slough</t>
  </si>
  <si>
    <t>inadequate</t>
  </si>
  <si>
    <t>Derbyshire</t>
  </si>
  <si>
    <t>Hillingdon</t>
  </si>
  <si>
    <t>East Sussex</t>
  </si>
  <si>
    <t>outstanding</t>
  </si>
  <si>
    <t>Bolton</t>
  </si>
  <si>
    <t>Essex</t>
  </si>
  <si>
    <t>Hounslow</t>
  </si>
  <si>
    <t>Staffordshire</t>
  </si>
  <si>
    <t>Coventry</t>
  </si>
  <si>
    <t>Bradford</t>
  </si>
  <si>
    <t>Hampshire</t>
  </si>
  <si>
    <t>Swindon</t>
  </si>
  <si>
    <t>Nottingham City</t>
  </si>
  <si>
    <t>Bexley</t>
  </si>
  <si>
    <t xml:space="preserve">requires improvement </t>
  </si>
  <si>
    <t>Birmingham</t>
  </si>
  <si>
    <t>Herefordshire</t>
  </si>
  <si>
    <t>Barking and Dagenham</t>
  </si>
  <si>
    <t>North Yorkshire</t>
  </si>
  <si>
    <t>Oxfordshire</t>
  </si>
  <si>
    <t>Bournemouth</t>
  </si>
  <si>
    <t>Knowsley</t>
  </si>
  <si>
    <t>Haringey</t>
  </si>
  <si>
    <t>Liverpool</t>
  </si>
  <si>
    <t>Buckinghamshire</t>
  </si>
  <si>
    <t>Cambridgeshire</t>
  </si>
  <si>
    <t>Newham</t>
  </si>
  <si>
    <t>Barnsley</t>
  </si>
  <si>
    <t>Manchester</t>
  </si>
  <si>
    <t>Portsmouth</t>
  </si>
  <si>
    <t>Blackpool</t>
  </si>
  <si>
    <t>http://www.ofsted.gov.uk/local-authorities/blackpool</t>
  </si>
  <si>
    <t>Isle of Wight</t>
  </si>
  <si>
    <t>Rochdale</t>
  </si>
  <si>
    <t>Bristol</t>
  </si>
  <si>
    <t xml:space="preserve">Lincolnshire </t>
  </si>
  <si>
    <t>Plymouth</t>
  </si>
  <si>
    <t>Waltham Forest</t>
  </si>
  <si>
    <t>St. Helens</t>
  </si>
  <si>
    <t>Halton</t>
  </si>
  <si>
    <t>Surrey (incl integrated pilot)</t>
  </si>
  <si>
    <t>Hull (incl integrated pilot)</t>
  </si>
  <si>
    <t>Good</t>
  </si>
  <si>
    <t>Calderdale</t>
  </si>
  <si>
    <t>Leicester City</t>
  </si>
  <si>
    <t>Enfield</t>
  </si>
  <si>
    <t>Leeds</t>
  </si>
  <si>
    <t>Somerset</t>
  </si>
  <si>
    <t xml:space="preserve">Sandwell </t>
  </si>
  <si>
    <t>Trafford</t>
  </si>
  <si>
    <t>http://reports.ofsted.gov.uk/local-authorities/kingston-upon-hull</t>
  </si>
  <si>
    <t>http://reports.ofsted.gov.uk/local-authorities/halton</t>
  </si>
  <si>
    <t>http://reports.ofsted.gov.uk/local-authorities/sheffield</t>
  </si>
  <si>
    <t>http://reports.ofsted.gov.uk/local-authorities/hartlepool</t>
  </si>
  <si>
    <t>http://reports.ofsted.gov.uk/local-authorities/slough</t>
  </si>
  <si>
    <t>http://reports.ofsted.gov.uk/local-authorities/derbyshire</t>
  </si>
  <si>
    <t>http://reports.ofsted.gov.uk/local-authorities/hillingdon</t>
  </si>
  <si>
    <t>http://reports.ofsted.gov.uk/local-authorities/bolton</t>
  </si>
  <si>
    <t>http://reports.ofsted.gov.uk/local-authorities/essex</t>
  </si>
  <si>
    <t>http://reports.ofsted.gov.uk/local-authorities/hounslow</t>
  </si>
  <si>
    <t>http://reports.ofsted.gov.uk/local-authorities/staffordshire</t>
  </si>
  <si>
    <t>http://reports.ofsted.gov.uk/local-authorities/coventry</t>
  </si>
  <si>
    <t>http://reports.ofsted.gov.uk/local-authorities/bradford</t>
  </si>
  <si>
    <t>http://reports.ofsted.gov.uk/local-authorities/hampshire</t>
  </si>
  <si>
    <t>http://reports.ofsted.gov.uk/local-authorities/swindon</t>
  </si>
  <si>
    <t>http://reports.ofsted.gov.uk/local-authorities/bexley</t>
  </si>
  <si>
    <t>http://reports.ofsted.gov.uk/local-authorities/birmingham</t>
  </si>
  <si>
    <t>http://reports.ofsted.gov.uk/local-authorities/herefordshire</t>
  </si>
  <si>
    <t>http://reports.ofsted.gov.uk/local-authorities/oxfordshire</t>
  </si>
  <si>
    <t>http://reports.ofsted.gov.uk/local-authorities/bournemouth</t>
  </si>
  <si>
    <t>http://reports.ofsted.gov.uk/local-authorities/knowsley</t>
  </si>
  <si>
    <t>http://reports.ofsted.gov.uk/local-authorities/southampton</t>
  </si>
  <si>
    <t>http://reports.ofsted.gov.uk/local-authorities/haringey</t>
  </si>
  <si>
    <t>http://reports.ofsted.gov.uk/local-authorities/liverpool</t>
  </si>
  <si>
    <t>http://reports.ofsted.gov.uk/local-authorities/buckinghamshire</t>
  </si>
  <si>
    <t>http://reports.ofsted.gov.uk/local-authorities/cambridgeshire</t>
  </si>
  <si>
    <t>http://reports.ofsted.gov.uk/local-authorities/newham</t>
  </si>
  <si>
    <t>http://reports.ofsted.gov.uk/local-authorities/barnsley</t>
  </si>
  <si>
    <t>http://reports.ofsted.gov.uk/local-authorities/manchester</t>
  </si>
  <si>
    <t>http://reports.ofsted.gov.uk/local-authorities/portsmouth</t>
  </si>
  <si>
    <t>http://reports.ofsted.gov.uk/local-authorities/rotherham</t>
  </si>
  <si>
    <t>http://reports.ofsted.gov.uk/local-authorities/rochdale</t>
  </si>
  <si>
    <t>http://reports.ofsted.gov.uk/local-authorities/lincolnshire</t>
  </si>
  <si>
    <t>http://reports.ofsted.gov.uk/local-authorities/plymouth</t>
  </si>
  <si>
    <t>http://reports.ofsted.gov.uk/local-authorities/st-helens</t>
  </si>
  <si>
    <t>http://reports.ofsted.gov.uk/local-authorities/waltham-forest</t>
  </si>
  <si>
    <t>http://reports.ofsted.gov.uk/local-authorities/bristol-city</t>
  </si>
  <si>
    <t>http://reports.ofsted.gov.uk/local-authorities/isle-of-wight</t>
  </si>
  <si>
    <t>http://reports.ofsted.gov.uk/local-authorities/north-yorkshire</t>
  </si>
  <si>
    <t>http://reports.ofsted.gov.uk/local-authorities/barking-and-dagenham</t>
  </si>
  <si>
    <t>http://reports.ofsted.gov.uk/local-authorities/nottingham</t>
  </si>
  <si>
    <t>http://reports.ofsted.gov.uk/local-authorities/east-sussex</t>
  </si>
  <si>
    <t>Region</t>
  </si>
  <si>
    <t>YH</t>
  </si>
  <si>
    <t>NE</t>
  </si>
  <si>
    <t>SE</t>
  </si>
  <si>
    <t>EM</t>
  </si>
  <si>
    <t>GL</t>
  </si>
  <si>
    <t>NW</t>
  </si>
  <si>
    <t xml:space="preserve">E </t>
  </si>
  <si>
    <t>WM</t>
  </si>
  <si>
    <t>SW</t>
  </si>
  <si>
    <t>E</t>
  </si>
  <si>
    <t>Devon</t>
  </si>
  <si>
    <t>Lambeth</t>
  </si>
  <si>
    <t>Warrington</t>
  </si>
  <si>
    <t>Cumbria</t>
  </si>
  <si>
    <t>West Berkshire</t>
  </si>
  <si>
    <t>Windsor and Maidenhead</t>
  </si>
  <si>
    <t>http://reports.ofsted.gov.uk/local-authorities/calderdale</t>
  </si>
  <si>
    <t>http://reports.ofsted.gov.uk/local-authorities/leicester-city</t>
  </si>
  <si>
    <t>http://reports.ofsted.gov.uk/local-authorities/enfield</t>
  </si>
  <si>
    <t>http://reports.ofsted.gov.uk/local-authorities/leeds</t>
  </si>
  <si>
    <t>http://reports.ofsted.gov.uk/local-authorities/somerset</t>
  </si>
  <si>
    <t>Brighton</t>
  </si>
  <si>
    <t>Peterborough</t>
  </si>
  <si>
    <t>Salford</t>
  </si>
  <si>
    <t>http://reports.ofsted.gov.uk/local-authorities/warrington</t>
  </si>
  <si>
    <t>http://reports.ofsted.gov.uk/local-authorities/lambeth</t>
  </si>
  <si>
    <t>http://reports.ofsted.gov.uk/local-authorities/devon</t>
  </si>
  <si>
    <t>http://reports.ofsted.gov.uk/local-authorities/trafford</t>
  </si>
  <si>
    <t>http://reports.ofsted.gov.uk/local-authorities/cumbria</t>
  </si>
  <si>
    <t>http://reports.ofsted.gov.uk/local-authorities/windsor-and-maidenhead</t>
  </si>
  <si>
    <t>Nottinghamshire</t>
  </si>
  <si>
    <t>Sunderland</t>
  </si>
  <si>
    <t>http://reports.ofsted.gov.uk/local-authorities/west-berkshire</t>
  </si>
  <si>
    <t>Kingston upon Thames</t>
  </si>
  <si>
    <t>Oldham</t>
  </si>
  <si>
    <t>Stoke</t>
  </si>
  <si>
    <t>http://reports.ofsted.gov.uk/local-authorities/surrey</t>
  </si>
  <si>
    <t>http://reports.ofsted.gov.uk/local-authorities/sandwell</t>
  </si>
  <si>
    <t>http://reports.ofsted.gov.uk/local-authorities/brighton-and-hove</t>
  </si>
  <si>
    <t>http://reports.ofsted.gov.uk/local-authorities/salford</t>
  </si>
  <si>
    <t>Darlington</t>
  </si>
  <si>
    <t>http://reports.ofsted.gov.uk/local-authorities/nottinghamshire</t>
  </si>
  <si>
    <t>http://reports.ofsted.gov.uk/local-authorities/sunderland</t>
  </si>
  <si>
    <t>Cheshire East</t>
  </si>
  <si>
    <t>Norfolk</t>
  </si>
  <si>
    <t>Wiltshire</t>
  </si>
  <si>
    <t>http://reports.ofsted.gov.uk/local-authorities/kingston-upon-thames</t>
  </si>
  <si>
    <t>http://reports.ofsted.gov.uk/local-authorities/oldham</t>
  </si>
  <si>
    <t>http://reports.ofsted.gov.uk/local-authorities/stoke-trent</t>
  </si>
  <si>
    <t>RI</t>
  </si>
  <si>
    <t>Outstanding</t>
  </si>
  <si>
    <t>Inadequate</t>
  </si>
  <si>
    <t>Total</t>
  </si>
  <si>
    <t>Judgement</t>
  </si>
  <si>
    <t>Count</t>
  </si>
  <si>
    <t>-</t>
  </si>
  <si>
    <t>The experiences and progress of children who need help and protection</t>
  </si>
  <si>
    <t>The experiences and progress of children looked after and achieving permanence</t>
  </si>
  <si>
    <t>Leadership, management and governance</t>
  </si>
  <si>
    <t>%</t>
  </si>
  <si>
    <t>Ofsted SIF Inspection Outcomes as at</t>
  </si>
  <si>
    <t>Individual LA Performance</t>
  </si>
  <si>
    <t>Date of Inspection</t>
  </si>
  <si>
    <t>Date of Publication</t>
  </si>
  <si>
    <t>http://reports.ofsted.gov.uk/local-authorities/darlington</t>
  </si>
  <si>
    <t>http://reports.ofsted.gov.uk/local-authorities/wiltshire</t>
  </si>
  <si>
    <t>Summary page developed by colleagues from Bristol City Council</t>
  </si>
  <si>
    <t>Brent</t>
  </si>
  <si>
    <t>Doncaster</t>
  </si>
  <si>
    <t>Hertfordshire</t>
  </si>
  <si>
    <t>Lancashire</t>
  </si>
  <si>
    <t>Medway</t>
  </si>
  <si>
    <t>http://reports.ofsted.gov.uk/local-authorities/peterborough</t>
  </si>
  <si>
    <t>http://reports.ofsted.gov.uk/local-authorities/cheshire-east</t>
  </si>
  <si>
    <t>Torbay</t>
  </si>
  <si>
    <t>Type LA name as appears on master</t>
  </si>
  <si>
    <t>Wokingham</t>
  </si>
  <si>
    <t>http://reports.ofsted.gov.uk/local-authorities/norfolk</t>
  </si>
  <si>
    <t>Gateshead</t>
  </si>
  <si>
    <t>Lewisham</t>
  </si>
  <si>
    <t>West Sussex</t>
  </si>
  <si>
    <t>Middlesbrough</t>
  </si>
  <si>
    <t>Suffolk</t>
  </si>
  <si>
    <t>Cheshire West &amp; Chester</t>
  </si>
  <si>
    <t>Wandsworth</t>
  </si>
  <si>
    <t>http://reports.ofsted.gov.uk/local-authorities/lancashire</t>
  </si>
  <si>
    <t>http://reports.ofsted.gov.uk/local-authorities/hertfordshire</t>
  </si>
  <si>
    <t>http://reports.ofsted.gov.uk/local-authorities/medway</t>
  </si>
  <si>
    <t>http://reports.ofsted.gov.uk/local-authorities/doncaster</t>
  </si>
  <si>
    <t>http://reports.ofsted.gov.uk/local-authorities/brent</t>
  </si>
  <si>
    <t>http://reports.ofsted.gov.uk/local-authorities/torbay</t>
  </si>
  <si>
    <t>http://reports.ofsted.gov.uk/local-authorities/wokingham</t>
  </si>
  <si>
    <t>Hammersmith &amp; Fulham</t>
  </si>
  <si>
    <t>Kensington &amp; Chelsea</t>
  </si>
  <si>
    <t>Westminster</t>
  </si>
  <si>
    <t>Dudley</t>
  </si>
  <si>
    <t>Luton</t>
  </si>
  <si>
    <t xml:space="preserve">good </t>
  </si>
  <si>
    <t>http://reports.ofsted.gov.uk/local-authorities/lewisham</t>
  </si>
  <si>
    <t>http://reports.ofsted.gov.uk/local-authorities/west-sussex</t>
  </si>
  <si>
    <t>Northumberland</t>
  </si>
  <si>
    <t>Lead Inspector</t>
  </si>
  <si>
    <t>Brenda McLaughlin</t>
  </si>
  <si>
    <t>Brendan Parkinson</t>
  </si>
  <si>
    <t>Carolyn Spray</t>
  </si>
  <si>
    <t>Dominic Stevens</t>
  </si>
  <si>
    <t>Emmy Tomsett</t>
  </si>
  <si>
    <t>Fiona J Milns</t>
  </si>
  <si>
    <t xml:space="preserve">Gary Lamb </t>
  </si>
  <si>
    <t>Helen Cawston</t>
  </si>
  <si>
    <t>Ian Young</t>
  </si>
  <si>
    <t>Janet Fraser</t>
  </si>
  <si>
    <t>Jansey Kelly</t>
  </si>
  <si>
    <t>John Mitchell</t>
  </si>
  <si>
    <t>Linda Steele</t>
  </si>
  <si>
    <t>Louise Hocking</t>
  </si>
  <si>
    <t>Lynn Radley</t>
  </si>
  <si>
    <t>Mary Candlin</t>
  </si>
  <si>
    <t>Mike Ferguson</t>
  </si>
  <si>
    <t xml:space="preserve">Neil Penswick </t>
  </si>
  <si>
    <t>Nigel Parkes</t>
  </si>
  <si>
    <t>Pauline Turner</t>
  </si>
  <si>
    <t>Peter McEntee</t>
  </si>
  <si>
    <t>Pietro Battista</t>
  </si>
  <si>
    <t>Rob Hackeson</t>
  </si>
  <si>
    <t xml:space="preserve">Sarah Urding </t>
  </si>
  <si>
    <t>Sheena Doyle</t>
  </si>
  <si>
    <t>Shirley Bailey</t>
  </si>
  <si>
    <t>Stephanie Murray</t>
  </si>
  <si>
    <t>Susan Myers</t>
  </si>
  <si>
    <t>Tracey Metcalfe</t>
  </si>
  <si>
    <t>Wendy Ghaffar</t>
  </si>
  <si>
    <t>Sean Tarpey</t>
  </si>
  <si>
    <t>Marie McGuinness</t>
  </si>
  <si>
    <t>Karen McKeown</t>
  </si>
  <si>
    <t>Nicholas McMullen</t>
  </si>
  <si>
    <t>Northamptonshire</t>
  </si>
  <si>
    <t>http://reports.ofsted.gov.uk/local-authorities/suffolk</t>
  </si>
  <si>
    <t>http://reports.ofsted.gov.uk/local-authorities/wandsworth</t>
  </si>
  <si>
    <t>http://reports.ofsted.gov.uk/local-authorities/middlesbrough</t>
  </si>
  <si>
    <t>http://reports.ofsted.gov.uk/local-authorities/cheshire-west-and-chester</t>
  </si>
  <si>
    <t>Bury</t>
  </si>
  <si>
    <t>Thurrock</t>
  </si>
  <si>
    <t>Durham</t>
  </si>
  <si>
    <t>Dorset</t>
  </si>
  <si>
    <t>http://reports.ofsted.gov.uk/local-authorities/gateshead</t>
  </si>
  <si>
    <t>http://reports.ofsted.gov.uk/local-authorities/kensington-and-chelsea</t>
  </si>
  <si>
    <t>http://reports.ofsted.gov.uk/local-authorities/hammersmith-and-fulham</t>
  </si>
  <si>
    <t>http://reports.ofsted.gov.uk/local-authorities/westminster</t>
  </si>
  <si>
    <t>http://reports.ofsted.gov.uk/local-authorities/luton</t>
  </si>
  <si>
    <t>http://reports.ofsted.gov.uk/local-authorities/dudley</t>
  </si>
  <si>
    <t>Bromley</t>
  </si>
  <si>
    <t>Cornwall</t>
  </si>
  <si>
    <t xml:space="preserve">Isles of Scily </t>
  </si>
  <si>
    <t>Sefton</t>
  </si>
  <si>
    <t>Southend-on-Sea</t>
  </si>
  <si>
    <t>Solihull</t>
  </si>
  <si>
    <t>http://reports.ofsted.gov.uk/local-authorities/northamptonshire</t>
  </si>
  <si>
    <t>http://reports.ofsted.gov.uk/local-authorities/northumberland</t>
  </si>
  <si>
    <t>https://reports.ofsted.gov.uk/local-authorities/bury</t>
  </si>
  <si>
    <t>https://reports.ofsted.gov.uk/local-authorities/durham</t>
  </si>
  <si>
    <t>https://reports.ofsted.gov.uk/local-authorities/dorset</t>
  </si>
  <si>
    <t>Greenwich</t>
  </si>
  <si>
    <t>Reading</t>
  </si>
  <si>
    <t>Stockton</t>
  </si>
  <si>
    <t>https://reports.ofsted.gov.uk/local-authorities/thurrock</t>
  </si>
  <si>
    <t>Ealing</t>
  </si>
  <si>
    <t>Telford &amp; Wrekin</t>
  </si>
  <si>
    <t>https://reports.ofsted.gov.uk/local-authorities/bromley</t>
  </si>
  <si>
    <t>https://reports.ofsted.gov.uk/local-authorities/cornwall</t>
  </si>
  <si>
    <t>https://reports.ofsted.gov.uk/local-authorities/isles-of-scilly</t>
  </si>
  <si>
    <t>Not judged</t>
  </si>
  <si>
    <t>https://reports.ofsted.gov.uk/local-authorities/sefton</t>
  </si>
  <si>
    <t>Hackney</t>
  </si>
  <si>
    <t>Wakefield</t>
  </si>
  <si>
    <t>Wirral</t>
  </si>
  <si>
    <t>City of London</t>
  </si>
  <si>
    <t>https://reports.ofsted.gov.uk/local-authorities/solihull</t>
  </si>
  <si>
    <t>https://reports.ofsted.gov.uk/local-authorities/southend-sea</t>
  </si>
  <si>
    <t>https://reports.ofsted.gov.uk/local-authorities/greenwich</t>
  </si>
  <si>
    <t>https://reports.ofsted.gov.uk/local-authorities/reading</t>
  </si>
  <si>
    <t>https://reports.ofsted.gov.uk/local-authorities/stockton-tees</t>
  </si>
  <si>
    <t>https://reports.ofsted.gov.uk/local-authorities/ealing</t>
  </si>
  <si>
    <t>https://reports.ofsted.gov.uk/local-authorities/telford-and-wrekin</t>
  </si>
  <si>
    <t>Kirklees</t>
  </si>
  <si>
    <t>Milton Keynes</t>
  </si>
  <si>
    <t>Redbridge</t>
  </si>
  <si>
    <t>https://reports.ofsted.gov.uk/local-authorities/wakefield</t>
  </si>
  <si>
    <t>https://reports.ofsted.gov.uk/local-authorities/wirral</t>
  </si>
  <si>
    <t>not judged</t>
  </si>
  <si>
    <t>https://reports.ofsted.gov.uk/local-authorities/city-of-london</t>
  </si>
  <si>
    <t>https://reports.ofsted.gov.uk/local-authorities/hackney</t>
  </si>
  <si>
    <t>Tameside</t>
  </si>
  <si>
    <t>Havering</t>
  </si>
  <si>
    <t>Worcestershire</t>
  </si>
  <si>
    <t>York</t>
  </si>
  <si>
    <t>Sutton</t>
  </si>
  <si>
    <t>Leicestershire</t>
  </si>
  <si>
    <t>Rutland</t>
  </si>
  <si>
    <t>https://reports.ofsted.gov.uk/local-authorities/kirklees</t>
  </si>
  <si>
    <t>https://reports.ofsted.gov.uk/local-authorities/milton-keynes</t>
  </si>
  <si>
    <t>https://reports.ofsted.gov.uk/local-authorities/redbridge</t>
  </si>
  <si>
    <t>https://reports.ofsted.gov.uk/local-authorities/birmingham</t>
  </si>
  <si>
    <t>https://reports.ofsted.gov.uk/local-authorities/havering</t>
  </si>
  <si>
    <t>https://reports.ofsted.gov.uk/local-authorities/tameside</t>
  </si>
  <si>
    <t>Harrow</t>
  </si>
  <si>
    <t>Redcar &amp; Cleveland</t>
  </si>
  <si>
    <t>Wigan</t>
  </si>
  <si>
    <t>Wolverhampton</t>
  </si>
  <si>
    <t>Tower Hamlets</t>
  </si>
  <si>
    <t>Bedford</t>
  </si>
  <si>
    <t>Barnet</t>
  </si>
  <si>
    <t>Camden</t>
  </si>
  <si>
    <t>Croydon</t>
  </si>
  <si>
    <t>Islington</t>
  </si>
  <si>
    <t>Merton</t>
  </si>
  <si>
    <t>Richmond</t>
  </si>
  <si>
    <t>Southwark</t>
  </si>
  <si>
    <t>Newcastle</t>
  </si>
  <si>
    <t>Blackburn</t>
  </si>
  <si>
    <t>Stockport</t>
  </si>
  <si>
    <t>Kent</t>
  </si>
  <si>
    <t>Gloucestershire</t>
  </si>
  <si>
    <t>Poole</t>
  </si>
  <si>
    <t>Shropshire</t>
  </si>
  <si>
    <t>Walsall</t>
  </si>
  <si>
    <t>Warwickshire</t>
  </si>
  <si>
    <t>https://reports.ofsted.gov.uk/local-authorities/worcestershire</t>
  </si>
  <si>
    <t>Jenny Turnross</t>
  </si>
  <si>
    <t>Paula Thomson-Jones</t>
  </si>
  <si>
    <t>Louise Warren</t>
  </si>
  <si>
    <t>Donna Marriott</t>
  </si>
  <si>
    <t>Jansy</t>
  </si>
  <si>
    <t>Karen Wareing</t>
  </si>
  <si>
    <t>Nick Stacey</t>
  </si>
  <si>
    <t>Marcie Taylor</t>
  </si>
  <si>
    <t>East Riding</t>
  </si>
  <si>
    <t>South Gloucestershire</t>
  </si>
  <si>
    <t>https://reports.ofsted.gov.uk/local-authorities/york</t>
  </si>
  <si>
    <t>https://reports.ofsted.gov.uk/local-authorities/rutland</t>
  </si>
  <si>
    <t>https://reports.ofsted.gov.uk/local-authorities/leicestershire</t>
  </si>
  <si>
    <t>https://reports.ofsted.gov.uk/local-authorities/sutton</t>
  </si>
  <si>
    <t>https://reports.ofsted.gov.uk/local-authorities/east-riding-of-yorkshire</t>
  </si>
  <si>
    <t>https://reports.ofsted.gov.uk/local-authorities/south-gloucestershire</t>
  </si>
  <si>
    <t>North Tyneside</t>
  </si>
  <si>
    <t xml:space="preserve">Derby </t>
  </si>
  <si>
    <t>https://reports.ofsted.gov.uk/local-authorities/wigan</t>
  </si>
  <si>
    <t>Sue Myers</t>
  </si>
  <si>
    <t>https://reports.ofsted.gov.uk/local-authorities/harrow</t>
  </si>
  <si>
    <t>https://reports.ofsted.gov.uk/local-authorities/wolverhampton</t>
  </si>
  <si>
    <t>https://reports.ofsted.gov.uk/local-authorities/tower-hamlets</t>
  </si>
  <si>
    <t>https://reports.ofsted.gov.uk/local-authorities/bedford</t>
  </si>
  <si>
    <t>Graham Reiter</t>
  </si>
  <si>
    <t>https://reports.ofsted.gov.uk/local-authorities/redcar-and-cleveland</t>
  </si>
  <si>
    <t>Bath &amp; North East Somerset</t>
  </si>
  <si>
    <t>Bracknell Forest</t>
  </si>
  <si>
    <t>North Somerset</t>
  </si>
  <si>
    <t>Central Bedfordshire</t>
  </si>
  <si>
    <t>https://reports.ofsted.gov.uk/local-authorities/gloucestershire</t>
  </si>
  <si>
    <t>https://reports.ofsted.gov.uk/local-authorities/north-tyneside</t>
  </si>
  <si>
    <t>https://reports.ofsted.gov.uk/local-authorities/derby</t>
  </si>
  <si>
    <t>https://reports.ofsted.gov.uk/local-authorities/coventry</t>
  </si>
  <si>
    <t>https://reports.ofsted.gov.uk/local-authorities/kent</t>
  </si>
  <si>
    <t>Nicky Stacey</t>
  </si>
  <si>
    <t>https://reports.ofsted.gov.uk/local-authorities/southwark</t>
  </si>
  <si>
    <t>https://reports.ofsted.gov.uk/local-authorities/knowsley</t>
  </si>
  <si>
    <t>North Lincolnshire</t>
  </si>
  <si>
    <t>https://reports.ofsted.gov.uk/local-authorities/barnet</t>
  </si>
  <si>
    <t>https://reports.ofsted.gov.uk/local-authorities/bath-and-ne-somerset</t>
  </si>
  <si>
    <t>https://reports.ofsted.gov.uk/local-authorities/newcastle-upon-tyne</t>
  </si>
  <si>
    <t>Rachel Holden</t>
  </si>
  <si>
    <t>North East Lincolnshire</t>
  </si>
  <si>
    <t>https://reports.ofsted.gov.uk/local-authorities/bracknell-forest</t>
  </si>
  <si>
    <t>Anne Waterman</t>
  </si>
  <si>
    <t>https://reports.ofsted.gov.uk/local-authorities/islington</t>
  </si>
  <si>
    <t>Andy Whippey</t>
  </si>
  <si>
    <t>https://reports.ofsted.gov.uk/local-authorities/warwickshire</t>
  </si>
  <si>
    <t>Margaret Burke</t>
  </si>
  <si>
    <t>https://reports.ofsted.gov.uk/local-authorities/central-bedfordshire</t>
  </si>
  <si>
    <t>https://reports.ofsted.gov.uk/local-authorities/merton</t>
  </si>
  <si>
    <t>https://reports.ofsted.gov.uk/local-authorities/north-somerset</t>
  </si>
  <si>
    <t>https://reports.ofsted.gov.uk/local-authorities/stockport</t>
  </si>
  <si>
    <t>https://reports.ofsted.gov.uk/local-authorities/croydon</t>
  </si>
  <si>
    <t>https://reports.ofsted.gov.uk/local-authorities/leicester-city</t>
  </si>
  <si>
    <t>Julie Knight</t>
  </si>
  <si>
    <t>https://reports.ofsted.gov.uk/local-authorities/north-lincolnshire</t>
  </si>
  <si>
    <t>https://reports.ofsted.gov.uk/local-authorities/walsall</t>
  </si>
  <si>
    <t>South Tyneside</t>
  </si>
  <si>
    <t>https://reports.ofsted.gov.uk/local-authorities/north-east-lincolnshire</t>
  </si>
  <si>
    <t>Rotherham</t>
  </si>
  <si>
    <t>Doncaster (Post-monitoring single inspection of children's services)</t>
  </si>
  <si>
    <t>Norfolk (Post-monitoring single inspection of children's services)</t>
  </si>
  <si>
    <t>West Berkshire (re-inspection)</t>
  </si>
  <si>
    <t>https://reports.ofsted.gov.uk/local-authorities/west-berkshire</t>
  </si>
  <si>
    <t>Steph Murray</t>
  </si>
  <si>
    <t>Rotherham                                                                   (SIF to also include CSE thematic inspection)</t>
  </si>
  <si>
    <t>Southampton                                               (RI date 08/04/2014)</t>
  </si>
  <si>
    <t xml:space="preserve">Southampton                                               </t>
  </si>
  <si>
    <t>: Number of LAs with published inspection reports</t>
  </si>
  <si>
    <t>https://reports.ofsted.gov.uk/local-authorities/camden</t>
  </si>
  <si>
    <t>https://reports.ofsted.gov.uk/local-authorities/poole</t>
  </si>
  <si>
    <t>https://reports.ofsted.gov.uk/inspection-reports/find-inspection-report/results/any/any/any/any/any/shropshire/any/any/any/any/0/0#search1</t>
  </si>
  <si>
    <t>https://reports.ofsted.gov.uk/inspection-reports/find-inspection-report/results/any/any/any/any/any/south%20tyneside/any/any/any/any/0/0#search1</t>
  </si>
  <si>
    <t>https://reports.ofsted.gov.uk/local-authorities/richmond-upon-thames</t>
  </si>
  <si>
    <t>https://reports.ofsted.gov.uk/local-authorities/blackburn-darwen</t>
  </si>
  <si>
    <t>https://reports.ofsted.gov.uk/local-authorities/south-tyneside</t>
  </si>
  <si>
    <t>https://reports.ofsted.gov.uk/local-authorities/shropshire</t>
  </si>
  <si>
    <t>Joy Howick</t>
  </si>
  <si>
    <t>https://reports.ofsted.gov.uk/local-authorities/manchester</t>
  </si>
  <si>
    <t>Neil Penswick</t>
  </si>
  <si>
    <t>https://reports.ofsted.gov.uk/local-authorities/doncaster</t>
  </si>
  <si>
    <t>https://reports.ofsted.gov.uk/local-authorities/norfolk</t>
  </si>
  <si>
    <t>https://reports.ofsted.gov.uk/local-authorities/rotherham</t>
  </si>
  <si>
    <t>Lisa Summers</t>
  </si>
  <si>
    <t>https://reports.ofsted.gov.uk/local-authorities/buckinghamshire</t>
  </si>
  <si>
    <t>https://reports.ofsted.gov.uk/local-authorities/sandwell</t>
  </si>
  <si>
    <t>https://reports.ofsted.gov.uk/local-authorities/somerset</t>
  </si>
  <si>
    <t>Caroline Walsh</t>
  </si>
  <si>
    <t>https://reports.ofsted.gov.uk/local-authorities/cumbria</t>
  </si>
  <si>
    <t>Surrey</t>
  </si>
  <si>
    <t>https://reports.ofsted.gov.uk/local-authorities/lambeth</t>
  </si>
  <si>
    <t>https://reports.ofsted.gov.uk/local-authorities/darlington</t>
  </si>
  <si>
    <t>https://reports.ofsted.gov.uk/local-authorities/surrey</t>
  </si>
  <si>
    <t>https://reports.ofsted.gov.uk/local-authorities/sunderland</t>
  </si>
  <si>
    <t>https://reports.ofsted.gov.uk/local-authorities/wandsworth</t>
  </si>
  <si>
    <t>Lorna Schlechte</t>
  </si>
  <si>
    <t>https://reports.ofsted.gov.uk/local-authorities/lancashire</t>
  </si>
  <si>
    <t>https://reports.ofsted.gov.uk/local-authorities/torbay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</si>
</sst>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d\ mmmm\ yyyy"/>
    <numFmt numFmtId="165" formatCode="General_)"/>
  </numFmts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name val="Courier"/>
      <family val="3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9" fillId="0" borderId="0"/>
  </cellStyleXfs>
  <cellXfs count="16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4" fontId="11" fillId="3" borderId="1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2" xfId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14" fontId="11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vertical="center" wrapText="1"/>
    </xf>
    <xf numFmtId="0" fontId="8" fillId="6" borderId="6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9" fontId="13" fillId="0" borderId="6" xfId="0" applyNumberFormat="1" applyFont="1" applyBorder="1"/>
    <xf numFmtId="0" fontId="13" fillId="2" borderId="0" xfId="0" applyFont="1" applyFill="1"/>
    <xf numFmtId="9" fontId="14" fillId="0" borderId="6" xfId="0" applyNumberFormat="1" applyFont="1" applyBorder="1"/>
    <xf numFmtId="9" fontId="15" fillId="0" borderId="6" xfId="0" applyNumberFormat="1" applyFont="1" applyBorder="1"/>
    <xf numFmtId="9" fontId="9" fillId="0" borderId="6" xfId="0" applyNumberFormat="1" applyFont="1" applyBorder="1"/>
    <xf numFmtId="164" fontId="8" fillId="2" borderId="0" xfId="0" applyNumberFormat="1" applyFont="1" applyFill="1" applyAlignment="1">
      <alignment horizontal="center"/>
    </xf>
    <xf numFmtId="0" fontId="0" fillId="2" borderId="0" xfId="0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right"/>
    </xf>
    <xf numFmtId="164" fontId="8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8" fillId="2" borderId="0" xfId="0" applyFont="1" applyFill="1"/>
    <xf numFmtId="0" fontId="8" fillId="4" borderId="8" xfId="0" applyFont="1" applyFill="1" applyBorder="1"/>
    <xf numFmtId="0" fontId="0" fillId="4" borderId="9" xfId="0" applyFill="1" applyBorder="1" applyAlignment="1"/>
    <xf numFmtId="0" fontId="0" fillId="4" borderId="9" xfId="0" applyFill="1" applyBorder="1"/>
    <xf numFmtId="14" fontId="0" fillId="2" borderId="0" xfId="0" applyNumberFormat="1" applyFill="1"/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wrapText="1"/>
    </xf>
    <xf numFmtId="14" fontId="11" fillId="7" borderId="1" xfId="0" applyNumberFormat="1" applyFont="1" applyFill="1" applyBorder="1" applyAlignment="1">
      <alignment wrapText="1"/>
    </xf>
    <xf numFmtId="0" fontId="12" fillId="7" borderId="1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14" fontId="5" fillId="7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14" fontId="5" fillId="5" borderId="1" xfId="0" applyNumberFormat="1" applyFont="1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14" fontId="11" fillId="8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horizontal="center" wrapText="1"/>
    </xf>
    <xf numFmtId="0" fontId="7" fillId="3" borderId="1" xfId="1" applyFill="1" applyBorder="1" applyAlignment="1" applyProtection="1">
      <alignment vertical="center" wrapText="1"/>
    </xf>
    <xf numFmtId="0" fontId="5" fillId="5" borderId="2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11" fillId="7" borderId="3" xfId="0" applyFont="1" applyFill="1" applyBorder="1" applyAlignment="1">
      <alignment wrapText="1"/>
    </xf>
    <xf numFmtId="14" fontId="11" fillId="7" borderId="3" xfId="0" applyNumberFormat="1" applyFont="1" applyFill="1" applyBorder="1" applyAlignment="1">
      <alignment wrapText="1"/>
    </xf>
    <xf numFmtId="0" fontId="12" fillId="7" borderId="3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wrapText="1"/>
    </xf>
    <xf numFmtId="0" fontId="11" fillId="8" borderId="1" xfId="0" applyFont="1" applyFill="1" applyBorder="1" applyAlignment="1">
      <alignment vertical="center" wrapText="1"/>
    </xf>
    <xf numFmtId="14" fontId="11" fillId="8" borderId="1" xfId="0" applyNumberFormat="1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7" fillId="8" borderId="2" xfId="1" applyFill="1" applyBorder="1" applyAlignment="1" applyProtection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wrapText="1"/>
    </xf>
    <xf numFmtId="0" fontId="11" fillId="8" borderId="0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wrapText="1"/>
    </xf>
    <xf numFmtId="0" fontId="11" fillId="8" borderId="2" xfId="0" applyFont="1" applyFill="1" applyBorder="1" applyAlignment="1">
      <alignment wrapText="1"/>
    </xf>
    <xf numFmtId="0" fontId="11" fillId="8" borderId="3" xfId="0" applyFont="1" applyFill="1" applyBorder="1" applyAlignment="1">
      <alignment wrapText="1"/>
    </xf>
    <xf numFmtId="14" fontId="11" fillId="8" borderId="3" xfId="0" applyNumberFormat="1" applyFont="1" applyFill="1" applyBorder="1" applyAlignment="1">
      <alignment wrapText="1"/>
    </xf>
    <xf numFmtId="0" fontId="12" fillId="8" borderId="3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wrapText="1"/>
    </xf>
    <xf numFmtId="0" fontId="11" fillId="8" borderId="5" xfId="0" applyFont="1" applyFill="1" applyBorder="1" applyAlignment="1">
      <alignment wrapText="1"/>
    </xf>
    <xf numFmtId="14" fontId="5" fillId="8" borderId="1" xfId="0" applyNumberFormat="1" applyFont="1" applyFill="1" applyBorder="1" applyAlignment="1">
      <alignment wrapText="1"/>
    </xf>
    <xf numFmtId="0" fontId="5" fillId="8" borderId="2" xfId="0" applyFont="1" applyFill="1" applyBorder="1" applyAlignment="1">
      <alignment wrapText="1"/>
    </xf>
    <xf numFmtId="0" fontId="11" fillId="5" borderId="0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wrapText="1"/>
    </xf>
    <xf numFmtId="0" fontId="12" fillId="5" borderId="1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11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14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11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11" fillId="7" borderId="1" xfId="0" applyFont="1" applyFill="1" applyBorder="1" applyAlignment="1">
      <alignment vertical="center" wrapText="1"/>
    </xf>
    <xf numFmtId="14" fontId="11" fillId="7" borderId="1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wrapText="1"/>
    </xf>
    <xf numFmtId="0" fontId="7" fillId="7" borderId="2" xfId="1" applyFill="1" applyBorder="1" applyAlignment="1" applyProtection="1">
      <alignment vertical="center" wrapText="1"/>
    </xf>
    <xf numFmtId="0" fontId="7" fillId="7" borderId="1" xfId="1" applyFill="1" applyBorder="1" applyAlignment="1" applyProtection="1">
      <alignment vertical="center" wrapText="1"/>
    </xf>
    <xf numFmtId="0" fontId="7" fillId="7" borderId="1" xfId="1" applyFill="1" applyBorder="1" applyAlignment="1" applyProtection="1">
      <alignment wrapText="1"/>
    </xf>
    <xf numFmtId="0" fontId="11" fillId="7" borderId="3" xfId="0" applyFont="1" applyFill="1" applyBorder="1" applyAlignment="1">
      <alignment vertical="center" wrapText="1"/>
    </xf>
    <xf numFmtId="14" fontId="11" fillId="7" borderId="3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7" fillId="7" borderId="4" xfId="1" applyFill="1" applyBorder="1" applyAlignment="1" applyProtection="1">
      <alignment vertical="center" wrapText="1"/>
    </xf>
    <xf numFmtId="0" fontId="7" fillId="7" borderId="2" xfId="1" applyFill="1" applyBorder="1" applyAlignment="1" applyProtection="1">
      <alignment wrapText="1"/>
    </xf>
    <xf numFmtId="0" fontId="11" fillId="6" borderId="0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1" fillId="3" borderId="3" xfId="0" applyFont="1" applyFill="1" applyBorder="1" applyAlignment="1">
      <alignment vertical="center" wrapText="1"/>
    </xf>
    <xf numFmtId="14" fontId="11" fillId="3" borderId="3" xfId="0" applyNumberFormat="1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8" borderId="1" xfId="1" applyFill="1" applyBorder="1" applyAlignment="1" applyProtection="1">
      <alignment wrapText="1"/>
    </xf>
    <xf numFmtId="0" fontId="7" fillId="8" borderId="1" xfId="1" applyFill="1" applyBorder="1" applyAlignment="1" applyProtection="1">
      <alignment vertical="center" wrapText="1"/>
    </xf>
    <xf numFmtId="0" fontId="12" fillId="3" borderId="3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wrapText="1"/>
    </xf>
    <xf numFmtId="14" fontId="5" fillId="9" borderId="1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14" fontId="11" fillId="8" borderId="3" xfId="0" applyNumberFormat="1" applyFont="1" applyFill="1" applyBorder="1" applyAlignment="1">
      <alignment vertical="center" wrapText="1"/>
    </xf>
    <xf numFmtId="14" fontId="11" fillId="5" borderId="3" xfId="0" applyNumberFormat="1" applyFont="1" applyFill="1" applyBorder="1" applyAlignment="1">
      <alignment wrapText="1"/>
    </xf>
    <xf numFmtId="14" fontId="5" fillId="3" borderId="3" xfId="0" applyNumberFormat="1" applyFont="1" applyFill="1" applyBorder="1" applyAlignment="1">
      <alignment wrapText="1"/>
    </xf>
    <xf numFmtId="0" fontId="12" fillId="8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5" fontId="5" fillId="8" borderId="1" xfId="2" applyFont="1" applyFill="1" applyBorder="1" applyAlignment="1" applyProtection="1"/>
    <xf numFmtId="0" fontId="20" fillId="8" borderId="1" xfId="1" applyFont="1" applyFill="1" applyBorder="1" applyAlignment="1" applyProtection="1">
      <alignment wrapText="1"/>
    </xf>
    <xf numFmtId="0" fontId="11" fillId="8" borderId="1" xfId="0" applyFont="1" applyFill="1" applyBorder="1"/>
    <xf numFmtId="0" fontId="11" fillId="7" borderId="1" xfId="0" applyFont="1" applyFill="1" applyBorder="1"/>
    <xf numFmtId="0" fontId="20" fillId="7" borderId="1" xfId="1" applyFont="1" applyFill="1" applyBorder="1" applyAlignment="1" applyProtection="1">
      <alignment wrapText="1"/>
    </xf>
    <xf numFmtId="0" fontId="20" fillId="7" borderId="0" xfId="1" applyFont="1" applyFill="1" applyBorder="1" applyAlignment="1" applyProtection="1"/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14" fontId="0" fillId="6" borderId="10" xfId="0" applyNumberFormat="1" applyFill="1" applyBorder="1" applyAlignment="1">
      <alignment horizontal="center"/>
    </xf>
    <xf numFmtId="14" fontId="0" fillId="6" borderId="9" xfId="0" applyNumberForma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6" borderId="10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right"/>
    </xf>
  </cellXfs>
  <cellStyles count="3">
    <cellStyle name="Hyperlink" xfId="1" builtinId="8"/>
    <cellStyle name="Normal" xfId="0" builtinId="0"/>
    <cellStyle name="Normal_Table12" xfId="2" xr:uid="{09EC6A95-8F62-4B7F-A65C-6EA99373C01F}"/>
  </cellStyles>
  <dxfs count="2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FF99"/>
      <color rgb="FF00FFFF"/>
      <color rgb="FFFF505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Summary!$C$7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CE92-4615-9456-27D6357A2317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CE92-4615-9456-27D6357A231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CE92-4615-9456-27D6357A231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CE92-4615-9456-27D6357A2317}"/>
              </c:ext>
            </c:extLst>
          </c:dPt>
          <c:cat>
            <c:strRef>
              <c:f>Summary!$B$8:$B$11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Summary!$C$8:$C$11</c:f>
              <c:numCache>
                <c:formatCode>General</c:formatCode>
                <c:ptCount val="4"/>
                <c:pt idx="0">
                  <c:v>3</c:v>
                </c:pt>
                <c:pt idx="1">
                  <c:v>54</c:v>
                </c:pt>
                <c:pt idx="2">
                  <c:v>76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92-4615-9456-27D6357A2317}"/>
            </c:ext>
          </c:extLst>
        </c:ser>
        <c:ser>
          <c:idx val="1"/>
          <c:order val="1"/>
          <c:tx>
            <c:strRef>
              <c:f>Summary!$D$7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CE92-4615-9456-27D6357A23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CE92-4615-9456-27D6357A23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CE92-4615-9456-27D6357A231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CE92-4615-9456-27D6357A2317}"/>
              </c:ext>
            </c:extLst>
          </c:dPt>
          <c:cat>
            <c:strRef>
              <c:f>Summary!$B$8:$B$11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Summary!$D$8:$D$11</c:f>
              <c:numCache>
                <c:formatCode>0%</c:formatCode>
                <c:ptCount val="4"/>
                <c:pt idx="0">
                  <c:v>1.9736842105263157E-2</c:v>
                </c:pt>
                <c:pt idx="1">
                  <c:v>0.35526315789473684</c:v>
                </c:pt>
                <c:pt idx="2">
                  <c:v>0.5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92-4615-9456-27D6357A2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Summary!$G$7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EB0F-4930-99B4-BF1FCCE46896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EB0F-4930-99B4-BF1FCCE46896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EB0F-4930-99B4-BF1FCCE46896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EB0F-4930-99B4-BF1FCCE46896}"/>
              </c:ext>
            </c:extLst>
          </c:dPt>
          <c:cat>
            <c:strRef>
              <c:f>Summary!$F$8:$F$11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Summary!$G$8:$G$11</c:f>
              <c:numCache>
                <c:formatCode>General</c:formatCode>
                <c:ptCount val="4"/>
                <c:pt idx="0">
                  <c:v>0</c:v>
                </c:pt>
                <c:pt idx="1">
                  <c:v>44</c:v>
                </c:pt>
                <c:pt idx="2">
                  <c:v>89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0F-4930-99B4-BF1FCCE46896}"/>
            </c:ext>
          </c:extLst>
        </c:ser>
        <c:ser>
          <c:idx val="1"/>
          <c:order val="1"/>
          <c:tx>
            <c:strRef>
              <c:f>Summary!$H$7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EB0F-4930-99B4-BF1FCCE468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EB0F-4930-99B4-BF1FCCE468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EB0F-4930-99B4-BF1FCCE468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EB0F-4930-99B4-BF1FCCE46896}"/>
              </c:ext>
            </c:extLst>
          </c:dPt>
          <c:cat>
            <c:strRef>
              <c:f>Summary!$F$8:$F$11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Summary!$H$8:$H$11</c:f>
              <c:numCache>
                <c:formatCode>0%</c:formatCode>
                <c:ptCount val="4"/>
                <c:pt idx="0">
                  <c:v>0</c:v>
                </c:pt>
                <c:pt idx="1">
                  <c:v>0.28947368421052633</c:v>
                </c:pt>
                <c:pt idx="2">
                  <c:v>0.58552631578947367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0F-4930-99B4-BF1FCCE46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Summary!$K$7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BAF8-435A-8993-2057FDE0096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BAF8-435A-8993-2057FDE0096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BAF8-435A-8993-2057FDE0096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BAF8-435A-8993-2057FDE0096E}"/>
              </c:ext>
            </c:extLst>
          </c:dPt>
          <c:cat>
            <c:strRef>
              <c:f>Summary!$J$8:$J$11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Summary!$K$8:$K$11</c:f>
              <c:numCache>
                <c:formatCode>General</c:formatCode>
                <c:ptCount val="4"/>
                <c:pt idx="0">
                  <c:v>4</c:v>
                </c:pt>
                <c:pt idx="1">
                  <c:v>55</c:v>
                </c:pt>
                <c:pt idx="2">
                  <c:v>82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F8-435A-8993-2057FDE0096E}"/>
            </c:ext>
          </c:extLst>
        </c:ser>
        <c:ser>
          <c:idx val="1"/>
          <c:order val="1"/>
          <c:tx>
            <c:strRef>
              <c:f>Summary!$L$7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BAF8-435A-8993-2057FDE009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BAF8-435A-8993-2057FDE0096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BAF8-435A-8993-2057FDE0096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BAF8-435A-8993-2057FDE0096E}"/>
              </c:ext>
            </c:extLst>
          </c:dPt>
          <c:cat>
            <c:strRef>
              <c:f>Summary!$J$8:$J$11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Summary!$L$8:$L$11</c:f>
              <c:numCache>
                <c:formatCode>0%</c:formatCode>
                <c:ptCount val="4"/>
                <c:pt idx="0">
                  <c:v>2.6490066225165563E-2</c:v>
                </c:pt>
                <c:pt idx="1">
                  <c:v>0.36423841059602646</c:v>
                </c:pt>
                <c:pt idx="2">
                  <c:v>0.54304635761589404</c:v>
                </c:pt>
                <c:pt idx="3">
                  <c:v>6.6225165562913912E-2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F8-435A-8993-2057FDE00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Summary!$O$7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F5C3-4AC4-BDDB-DCE34C281E37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5C3-4AC4-BDDB-DCE34C281E3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F5C3-4AC4-BDDB-DCE34C281E3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5C3-4AC4-BDDB-DCE34C281E37}"/>
              </c:ext>
            </c:extLst>
          </c:dPt>
          <c:cat>
            <c:strRef>
              <c:f>Summary!$N$8:$N$11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Summary!$O$8:$O$11</c:f>
              <c:numCache>
                <c:formatCode>General</c:formatCode>
                <c:ptCount val="4"/>
                <c:pt idx="0">
                  <c:v>17</c:v>
                </c:pt>
                <c:pt idx="1">
                  <c:v>87</c:v>
                </c:pt>
                <c:pt idx="2">
                  <c:v>41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C3-4AC4-BDDB-DCE34C281E37}"/>
            </c:ext>
          </c:extLst>
        </c:ser>
        <c:ser>
          <c:idx val="1"/>
          <c:order val="1"/>
          <c:tx>
            <c:strRef>
              <c:f>Summary!$P$7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F5C3-4AC4-BDDB-DCE34C281E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F5C3-4AC4-BDDB-DCE34C281E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F5C3-4AC4-BDDB-DCE34C281E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F5C3-4AC4-BDDB-DCE34C281E37}"/>
              </c:ext>
            </c:extLst>
          </c:dPt>
          <c:cat>
            <c:strRef>
              <c:f>Summary!$N$8:$N$11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Summary!$P$8:$P$11</c:f>
              <c:numCache>
                <c:formatCode>0%</c:formatCode>
                <c:ptCount val="4"/>
                <c:pt idx="0">
                  <c:v>0.11333333333333333</c:v>
                </c:pt>
                <c:pt idx="1">
                  <c:v>0.57999999999999996</c:v>
                </c:pt>
                <c:pt idx="2">
                  <c:v>0.27333333333333332</c:v>
                </c:pt>
                <c:pt idx="3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C3-4AC4-BDDB-DCE34C28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Summary!$S$7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BBE-440F-AFD4-EF63B7FF60A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ABBE-440F-AFD4-EF63B7FF60A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ABBE-440F-AFD4-EF63B7FF60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BBE-440F-AFD4-EF63B7FF60AE}"/>
              </c:ext>
            </c:extLst>
          </c:dPt>
          <c:cat>
            <c:strRef>
              <c:f>Summary!$R$8:$R$11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Summary!$S$8:$S$11</c:f>
              <c:numCache>
                <c:formatCode>General</c:formatCode>
                <c:ptCount val="4"/>
                <c:pt idx="0">
                  <c:v>10</c:v>
                </c:pt>
                <c:pt idx="1">
                  <c:v>63</c:v>
                </c:pt>
                <c:pt idx="2">
                  <c:v>69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BE-440F-AFD4-EF63B7FF60AE}"/>
            </c:ext>
          </c:extLst>
        </c:ser>
        <c:ser>
          <c:idx val="1"/>
          <c:order val="1"/>
          <c:tx>
            <c:strRef>
              <c:f>Summary!$T$7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ABBE-440F-AFD4-EF63B7FF60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ABBE-440F-AFD4-EF63B7FF60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ABBE-440F-AFD4-EF63B7FF60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ABBE-440F-AFD4-EF63B7FF60AE}"/>
              </c:ext>
            </c:extLst>
          </c:dPt>
          <c:cat>
            <c:strRef>
              <c:f>Summary!$R$8:$R$11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Summary!$T$8:$T$11</c:f>
              <c:numCache>
                <c:formatCode>0%</c:formatCode>
                <c:ptCount val="4"/>
                <c:pt idx="0">
                  <c:v>6.6225165562913912E-2</c:v>
                </c:pt>
                <c:pt idx="1">
                  <c:v>0.41721854304635764</c:v>
                </c:pt>
                <c:pt idx="2">
                  <c:v>0.45695364238410596</c:v>
                </c:pt>
                <c:pt idx="3">
                  <c:v>5.9602649006622516E-2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BE-440F-AFD4-EF63B7FF6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Summary!$W$7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D982-4D27-9BD2-AF3FCC18CC6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982-4D27-9BD2-AF3FCC18CC62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D982-4D27-9BD2-AF3FCC18CC6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982-4D27-9BD2-AF3FCC18CC62}"/>
              </c:ext>
            </c:extLst>
          </c:dPt>
          <c:cat>
            <c:strRef>
              <c:f>Summary!$V$8:$V$11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Summary!$W$8:$W$11</c:f>
              <c:numCache>
                <c:formatCode>General</c:formatCode>
                <c:ptCount val="4"/>
                <c:pt idx="0">
                  <c:v>12</c:v>
                </c:pt>
                <c:pt idx="1">
                  <c:v>55</c:v>
                </c:pt>
                <c:pt idx="2">
                  <c:v>66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82-4D27-9BD2-AF3FCC18CC62}"/>
            </c:ext>
          </c:extLst>
        </c:ser>
        <c:ser>
          <c:idx val="1"/>
          <c:order val="1"/>
          <c:tx>
            <c:strRef>
              <c:f>Summary!$X$7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D982-4D27-9BD2-AF3FCC18CC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D982-4D27-9BD2-AF3FCC18CC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D982-4D27-9BD2-AF3FCC18CC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D982-4D27-9BD2-AF3FCC18CC62}"/>
              </c:ext>
            </c:extLst>
          </c:dPt>
          <c:cat>
            <c:strRef>
              <c:f>Summary!$V$8:$V$11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Summary!$X$8:$X$11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0.36184210526315791</c:v>
                </c:pt>
                <c:pt idx="2">
                  <c:v>0.43421052631578949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82-4D27-9BD2-AF3FCC18C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Summary!$AA$7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23B2-4FF8-8CCC-4B77F5B260C0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23B2-4FF8-8CCC-4B77F5B260C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23B2-4FF8-8CCC-4B77F5B260C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23B2-4FF8-8CCC-4B77F5B260C0}"/>
              </c:ext>
            </c:extLst>
          </c:dPt>
          <c:cat>
            <c:strRef>
              <c:f>Summary!$Z$8:$Z$11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Summary!$AA$8:$AA$11</c:f>
              <c:numCache>
                <c:formatCode>General</c:formatCode>
                <c:ptCount val="4"/>
                <c:pt idx="0">
                  <c:v>7</c:v>
                </c:pt>
                <c:pt idx="1">
                  <c:v>52</c:v>
                </c:pt>
                <c:pt idx="2">
                  <c:v>60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B2-4FF8-8CCC-4B77F5B260C0}"/>
            </c:ext>
          </c:extLst>
        </c:ser>
        <c:ser>
          <c:idx val="1"/>
          <c:order val="1"/>
          <c:tx>
            <c:strRef>
              <c:f>Summary!$AB$7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23B2-4FF8-8CCC-4B77F5B260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23B2-4FF8-8CCC-4B77F5B260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23B2-4FF8-8CCC-4B77F5B260C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23B2-4FF8-8CCC-4B77F5B260C0}"/>
              </c:ext>
            </c:extLst>
          </c:dPt>
          <c:cat>
            <c:strRef>
              <c:f>Summary!$Z$8:$Z$11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Summary!$AB$8:$AB$11</c:f>
              <c:numCache>
                <c:formatCode>0%</c:formatCode>
                <c:ptCount val="4"/>
                <c:pt idx="0">
                  <c:v>5.3030303030303032E-2</c:v>
                </c:pt>
                <c:pt idx="1">
                  <c:v>0.39393939393939392</c:v>
                </c:pt>
                <c:pt idx="2">
                  <c:v>0.45454545454545453</c:v>
                </c:pt>
                <c:pt idx="3">
                  <c:v>9.8484848484848481E-2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B2-4FF8-8CCC-4B77F5B26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0</xdr:rowOff>
    </xdr:from>
    <xdr:to>
      <xdr:col>3</xdr:col>
      <xdr:colOff>295275</xdr:colOff>
      <xdr:row>19</xdr:row>
      <xdr:rowOff>152400</xdr:rowOff>
    </xdr:to>
    <xdr:graphicFrame macro="">
      <xdr:nvGraphicFramePr>
        <xdr:cNvPr id="1045676" name="Chart 1">
          <a:extLst>
            <a:ext uri="{FF2B5EF4-FFF2-40B4-BE49-F238E27FC236}">
              <a16:creationId xmlns:a16="http://schemas.microsoft.com/office/drawing/2014/main" id="{00000000-0008-0000-0100-0000ACF4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12</xdr:row>
      <xdr:rowOff>0</xdr:rowOff>
    </xdr:from>
    <xdr:to>
      <xdr:col>7</xdr:col>
      <xdr:colOff>285750</xdr:colOff>
      <xdr:row>19</xdr:row>
      <xdr:rowOff>161925</xdr:rowOff>
    </xdr:to>
    <xdr:graphicFrame macro="">
      <xdr:nvGraphicFramePr>
        <xdr:cNvPr id="1045677" name="Chart 2">
          <a:extLst>
            <a:ext uri="{FF2B5EF4-FFF2-40B4-BE49-F238E27FC236}">
              <a16:creationId xmlns:a16="http://schemas.microsoft.com/office/drawing/2014/main" id="{00000000-0008-0000-0100-0000ADF4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12</xdr:row>
      <xdr:rowOff>9525</xdr:rowOff>
    </xdr:from>
    <xdr:to>
      <xdr:col>11</xdr:col>
      <xdr:colOff>285750</xdr:colOff>
      <xdr:row>19</xdr:row>
      <xdr:rowOff>171450</xdr:rowOff>
    </xdr:to>
    <xdr:graphicFrame macro="">
      <xdr:nvGraphicFramePr>
        <xdr:cNvPr id="1045678" name="Chart 3">
          <a:extLst>
            <a:ext uri="{FF2B5EF4-FFF2-40B4-BE49-F238E27FC236}">
              <a16:creationId xmlns:a16="http://schemas.microsoft.com/office/drawing/2014/main" id="{00000000-0008-0000-0100-0000AEF4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12</xdr:row>
      <xdr:rowOff>9525</xdr:rowOff>
    </xdr:from>
    <xdr:to>
      <xdr:col>15</xdr:col>
      <xdr:colOff>295275</xdr:colOff>
      <xdr:row>19</xdr:row>
      <xdr:rowOff>171450</xdr:rowOff>
    </xdr:to>
    <xdr:graphicFrame macro="">
      <xdr:nvGraphicFramePr>
        <xdr:cNvPr id="1045679" name="Chart 4">
          <a:extLst>
            <a:ext uri="{FF2B5EF4-FFF2-40B4-BE49-F238E27FC236}">
              <a16:creationId xmlns:a16="http://schemas.microsoft.com/office/drawing/2014/main" id="{00000000-0008-0000-0100-0000AFF4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19</xdr:col>
      <xdr:colOff>295275</xdr:colOff>
      <xdr:row>19</xdr:row>
      <xdr:rowOff>161925</xdr:rowOff>
    </xdr:to>
    <xdr:graphicFrame macro="">
      <xdr:nvGraphicFramePr>
        <xdr:cNvPr id="1045680" name="Chart 5">
          <a:extLst>
            <a:ext uri="{FF2B5EF4-FFF2-40B4-BE49-F238E27FC236}">
              <a16:creationId xmlns:a16="http://schemas.microsoft.com/office/drawing/2014/main" id="{00000000-0008-0000-0100-0000B0F4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23</xdr:col>
      <xdr:colOff>295275</xdr:colOff>
      <xdr:row>19</xdr:row>
      <xdr:rowOff>161925</xdr:rowOff>
    </xdr:to>
    <xdr:graphicFrame macro="">
      <xdr:nvGraphicFramePr>
        <xdr:cNvPr id="1045681" name="Chart 6">
          <a:extLst>
            <a:ext uri="{FF2B5EF4-FFF2-40B4-BE49-F238E27FC236}">
              <a16:creationId xmlns:a16="http://schemas.microsoft.com/office/drawing/2014/main" id="{00000000-0008-0000-0100-0000B1F4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27</xdr:col>
      <xdr:colOff>295275</xdr:colOff>
      <xdr:row>19</xdr:row>
      <xdr:rowOff>161925</xdr:rowOff>
    </xdr:to>
    <xdr:graphicFrame macro="">
      <xdr:nvGraphicFramePr>
        <xdr:cNvPr id="1045682" name="Chart 7">
          <a:extLst>
            <a:ext uri="{FF2B5EF4-FFF2-40B4-BE49-F238E27FC236}">
              <a16:creationId xmlns:a16="http://schemas.microsoft.com/office/drawing/2014/main" id="{00000000-0008-0000-0100-0000B2F4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rts.ofsted.gov.uk/local-authorities/staffordshire" TargetMode="External"/><Relationship Id="rId13" Type="http://schemas.openxmlformats.org/officeDocument/2006/relationships/hyperlink" Target="http://reports.ofsted.gov.uk/local-authorities/oxfordshire" TargetMode="External"/><Relationship Id="rId18" Type="http://schemas.openxmlformats.org/officeDocument/2006/relationships/hyperlink" Target="http://reports.ofsted.gov.uk/local-authorities/cambridgeshire" TargetMode="External"/><Relationship Id="rId26" Type="http://schemas.openxmlformats.org/officeDocument/2006/relationships/hyperlink" Target="http://reports.ofsted.gov.uk/local-authorities/isle-of-wight" TargetMode="External"/><Relationship Id="rId3" Type="http://schemas.openxmlformats.org/officeDocument/2006/relationships/hyperlink" Target="http://reports.ofsted.gov.uk/local-authorities/derbyshire" TargetMode="External"/><Relationship Id="rId21" Type="http://schemas.openxmlformats.org/officeDocument/2006/relationships/hyperlink" Target="http://reports.ofsted.gov.uk/local-authorities/portsmouth" TargetMode="External"/><Relationship Id="rId34" Type="http://schemas.openxmlformats.org/officeDocument/2006/relationships/hyperlink" Target="https://reports.ofsted.gov.uk/local-authorities/wandsworth" TargetMode="External"/><Relationship Id="rId7" Type="http://schemas.openxmlformats.org/officeDocument/2006/relationships/hyperlink" Target="http://reports.ofsted.gov.uk/local-authorities/hounslow" TargetMode="External"/><Relationship Id="rId12" Type="http://schemas.openxmlformats.org/officeDocument/2006/relationships/hyperlink" Target="http://reports.ofsted.gov.uk/local-authorities/bexley" TargetMode="External"/><Relationship Id="rId17" Type="http://schemas.openxmlformats.org/officeDocument/2006/relationships/hyperlink" Target="http://reports.ofsted.gov.uk/local-authorities/liverpool" TargetMode="External"/><Relationship Id="rId25" Type="http://schemas.openxmlformats.org/officeDocument/2006/relationships/hyperlink" Target="http://reports.ofsted.gov.uk/local-authorities/nottingham" TargetMode="External"/><Relationship Id="rId33" Type="http://schemas.openxmlformats.org/officeDocument/2006/relationships/hyperlink" Target="https://reports.ofsted.gov.uk/local-authorities/sunderland" TargetMode="External"/><Relationship Id="rId2" Type="http://schemas.openxmlformats.org/officeDocument/2006/relationships/hyperlink" Target="http://reports.ofsted.gov.uk/local-authorities/hartlepool" TargetMode="External"/><Relationship Id="rId16" Type="http://schemas.openxmlformats.org/officeDocument/2006/relationships/hyperlink" Target="http://reports.ofsted.gov.uk/local-authorities/haringey" TargetMode="External"/><Relationship Id="rId20" Type="http://schemas.openxmlformats.org/officeDocument/2006/relationships/hyperlink" Target="http://reports.ofsted.gov.uk/local-authorities/barnsley" TargetMode="External"/><Relationship Id="rId29" Type="http://schemas.openxmlformats.org/officeDocument/2006/relationships/hyperlink" Target="https://reports.ofsted.gov.uk/local-authorities/coventry" TargetMode="External"/><Relationship Id="rId1" Type="http://schemas.openxmlformats.org/officeDocument/2006/relationships/hyperlink" Target="http://reports.ofsted.gov.uk/local-authorities/herefordshire" TargetMode="External"/><Relationship Id="rId6" Type="http://schemas.openxmlformats.org/officeDocument/2006/relationships/hyperlink" Target="http://reports.ofsted.gov.uk/local-authorities/essex" TargetMode="External"/><Relationship Id="rId11" Type="http://schemas.openxmlformats.org/officeDocument/2006/relationships/hyperlink" Target="http://reports.ofsted.gov.uk/local-authorities/swindon" TargetMode="External"/><Relationship Id="rId24" Type="http://schemas.openxmlformats.org/officeDocument/2006/relationships/hyperlink" Target="http://reports.ofsted.gov.uk/local-authorities/plymouth" TargetMode="External"/><Relationship Id="rId32" Type="http://schemas.openxmlformats.org/officeDocument/2006/relationships/hyperlink" Target="https://reports.ofsted.gov.uk/local-authorities/darlington" TargetMode="External"/><Relationship Id="rId5" Type="http://schemas.openxmlformats.org/officeDocument/2006/relationships/hyperlink" Target="http://reports.ofsted.gov.uk/local-authorities/bolton" TargetMode="External"/><Relationship Id="rId15" Type="http://schemas.openxmlformats.org/officeDocument/2006/relationships/hyperlink" Target="http://reports.ofsted.gov.uk/local-authorities/southampton" TargetMode="External"/><Relationship Id="rId23" Type="http://schemas.openxmlformats.org/officeDocument/2006/relationships/hyperlink" Target="http://reports.ofsted.gov.uk/local-authorities/lincolnshire" TargetMode="External"/><Relationship Id="rId28" Type="http://schemas.openxmlformats.org/officeDocument/2006/relationships/hyperlink" Target="http://reports.ofsted.gov.uk/local-authorities/peterborough" TargetMode="External"/><Relationship Id="rId10" Type="http://schemas.openxmlformats.org/officeDocument/2006/relationships/hyperlink" Target="http://reports.ofsted.gov.uk/local-authorities/hampshire" TargetMode="External"/><Relationship Id="rId19" Type="http://schemas.openxmlformats.org/officeDocument/2006/relationships/hyperlink" Target="http://reports.ofsted.gov.uk/local-authorities/newham" TargetMode="External"/><Relationship Id="rId31" Type="http://schemas.openxmlformats.org/officeDocument/2006/relationships/hyperlink" Target="https://reports.ofsted.gov.uk/local-authorities/surrey" TargetMode="External"/><Relationship Id="rId4" Type="http://schemas.openxmlformats.org/officeDocument/2006/relationships/hyperlink" Target="http://reports.ofsted.gov.uk/local-authorities/hillingdon" TargetMode="External"/><Relationship Id="rId9" Type="http://schemas.openxmlformats.org/officeDocument/2006/relationships/hyperlink" Target="http://reports.ofsted.gov.uk/local-authorities/bradford" TargetMode="External"/><Relationship Id="rId14" Type="http://schemas.openxmlformats.org/officeDocument/2006/relationships/hyperlink" Target="http://reports.ofsted.gov.uk/local-authorities/bournemouth" TargetMode="External"/><Relationship Id="rId22" Type="http://schemas.openxmlformats.org/officeDocument/2006/relationships/hyperlink" Target="http://reports.ofsted.gov.uk/local-authorities/rochdale" TargetMode="External"/><Relationship Id="rId27" Type="http://schemas.openxmlformats.org/officeDocument/2006/relationships/hyperlink" Target="http://reports.ofsted.gov.uk/local-authorities/calderdale" TargetMode="External"/><Relationship Id="rId30" Type="http://schemas.openxmlformats.org/officeDocument/2006/relationships/hyperlink" Target="https://reports.ofsted.gov.uk/local-authorities/lambeth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reports.ofsted.gov.uk/local-authorities/hounslow" TargetMode="External"/><Relationship Id="rId13" Type="http://schemas.openxmlformats.org/officeDocument/2006/relationships/hyperlink" Target="http://reports.ofsted.gov.uk/local-authorities/swindon" TargetMode="External"/><Relationship Id="rId18" Type="http://schemas.openxmlformats.org/officeDocument/2006/relationships/hyperlink" Target="http://reports.ofsted.gov.uk/local-authorities/knowsley" TargetMode="External"/><Relationship Id="rId26" Type="http://schemas.openxmlformats.org/officeDocument/2006/relationships/hyperlink" Target="http://reports.ofsted.gov.uk/local-authorities/manchester" TargetMode="External"/><Relationship Id="rId39" Type="http://schemas.openxmlformats.org/officeDocument/2006/relationships/hyperlink" Target="https://reports.ofsted.gov.uk/local-authorities/lambeth" TargetMode="External"/><Relationship Id="rId3" Type="http://schemas.openxmlformats.org/officeDocument/2006/relationships/hyperlink" Target="http://reports.ofsted.gov.uk/local-authorities/slough" TargetMode="External"/><Relationship Id="rId21" Type="http://schemas.openxmlformats.org/officeDocument/2006/relationships/hyperlink" Target="http://reports.ofsted.gov.uk/local-authorities/liverpool" TargetMode="External"/><Relationship Id="rId34" Type="http://schemas.openxmlformats.org/officeDocument/2006/relationships/hyperlink" Target="http://reports.ofsted.gov.uk/local-authorities/isle-of-wight" TargetMode="External"/><Relationship Id="rId42" Type="http://schemas.openxmlformats.org/officeDocument/2006/relationships/hyperlink" Target="https://reports.ofsted.gov.uk/local-authorities/sunderland" TargetMode="External"/><Relationship Id="rId7" Type="http://schemas.openxmlformats.org/officeDocument/2006/relationships/hyperlink" Target="http://reports.ofsted.gov.uk/local-authorities/essex" TargetMode="External"/><Relationship Id="rId12" Type="http://schemas.openxmlformats.org/officeDocument/2006/relationships/hyperlink" Target="http://reports.ofsted.gov.uk/local-authorities/hampshire" TargetMode="External"/><Relationship Id="rId17" Type="http://schemas.openxmlformats.org/officeDocument/2006/relationships/hyperlink" Target="http://reports.ofsted.gov.uk/local-authorities/bournemouth" TargetMode="External"/><Relationship Id="rId25" Type="http://schemas.openxmlformats.org/officeDocument/2006/relationships/hyperlink" Target="http://reports.ofsted.gov.uk/local-authorities/barnsley" TargetMode="External"/><Relationship Id="rId33" Type="http://schemas.openxmlformats.org/officeDocument/2006/relationships/hyperlink" Target="http://reports.ofsted.gov.uk/local-authorities/nottingham" TargetMode="External"/><Relationship Id="rId38" Type="http://schemas.openxmlformats.org/officeDocument/2006/relationships/hyperlink" Target="https://reports.ofsted.gov.uk/local-authorities/coventry" TargetMode="External"/><Relationship Id="rId2" Type="http://schemas.openxmlformats.org/officeDocument/2006/relationships/hyperlink" Target="http://reports.ofsted.gov.uk/local-authorities/hartlepool" TargetMode="External"/><Relationship Id="rId16" Type="http://schemas.openxmlformats.org/officeDocument/2006/relationships/hyperlink" Target="http://reports.ofsted.gov.uk/local-authorities/oxfordshire" TargetMode="External"/><Relationship Id="rId20" Type="http://schemas.openxmlformats.org/officeDocument/2006/relationships/hyperlink" Target="http://reports.ofsted.gov.uk/local-authorities/haringey" TargetMode="External"/><Relationship Id="rId29" Type="http://schemas.openxmlformats.org/officeDocument/2006/relationships/hyperlink" Target="http://reports.ofsted.gov.uk/local-authorities/rochdale" TargetMode="External"/><Relationship Id="rId41" Type="http://schemas.openxmlformats.org/officeDocument/2006/relationships/hyperlink" Target="https://reports.ofsted.gov.uk/local-authorities/darlington" TargetMode="External"/><Relationship Id="rId1" Type="http://schemas.openxmlformats.org/officeDocument/2006/relationships/hyperlink" Target="http://reports.ofsted.gov.uk/local-authorities/herefordshire" TargetMode="External"/><Relationship Id="rId6" Type="http://schemas.openxmlformats.org/officeDocument/2006/relationships/hyperlink" Target="http://reports.ofsted.gov.uk/local-authorities/bolton" TargetMode="External"/><Relationship Id="rId11" Type="http://schemas.openxmlformats.org/officeDocument/2006/relationships/hyperlink" Target="http://reports.ofsted.gov.uk/local-authorities/bradford" TargetMode="External"/><Relationship Id="rId24" Type="http://schemas.openxmlformats.org/officeDocument/2006/relationships/hyperlink" Target="http://reports.ofsted.gov.uk/local-authorities/newham" TargetMode="External"/><Relationship Id="rId32" Type="http://schemas.openxmlformats.org/officeDocument/2006/relationships/hyperlink" Target="http://reports.ofsted.gov.uk/local-authorities/surrey" TargetMode="External"/><Relationship Id="rId37" Type="http://schemas.openxmlformats.org/officeDocument/2006/relationships/hyperlink" Target="http://reports.ofsted.gov.uk/local-authorities/sunderland" TargetMode="External"/><Relationship Id="rId40" Type="http://schemas.openxmlformats.org/officeDocument/2006/relationships/hyperlink" Target="https://reports.ofsted.gov.uk/local-authorities/surrey" TargetMode="External"/><Relationship Id="rId45" Type="http://schemas.openxmlformats.org/officeDocument/2006/relationships/comments" Target="../comments1.xml"/><Relationship Id="rId5" Type="http://schemas.openxmlformats.org/officeDocument/2006/relationships/hyperlink" Target="http://reports.ofsted.gov.uk/local-authorities/hillingdon" TargetMode="External"/><Relationship Id="rId15" Type="http://schemas.openxmlformats.org/officeDocument/2006/relationships/hyperlink" Target="http://reports.ofsted.gov.uk/local-authorities/birmingham" TargetMode="External"/><Relationship Id="rId23" Type="http://schemas.openxmlformats.org/officeDocument/2006/relationships/hyperlink" Target="http://reports.ofsted.gov.uk/local-authorities/cambridgeshire" TargetMode="External"/><Relationship Id="rId28" Type="http://schemas.openxmlformats.org/officeDocument/2006/relationships/hyperlink" Target="http://reports.ofsted.gov.uk/local-authorities/rotherham" TargetMode="External"/><Relationship Id="rId36" Type="http://schemas.openxmlformats.org/officeDocument/2006/relationships/hyperlink" Target="http://reports.ofsted.gov.uk/local-authorities/peterborough" TargetMode="External"/><Relationship Id="rId10" Type="http://schemas.openxmlformats.org/officeDocument/2006/relationships/hyperlink" Target="http://reports.ofsted.gov.uk/local-authorities/coventry" TargetMode="External"/><Relationship Id="rId19" Type="http://schemas.openxmlformats.org/officeDocument/2006/relationships/hyperlink" Target="http://reports.ofsted.gov.uk/local-authorities/southampton" TargetMode="External"/><Relationship Id="rId31" Type="http://schemas.openxmlformats.org/officeDocument/2006/relationships/hyperlink" Target="http://reports.ofsted.gov.uk/local-authorities/plymouth" TargetMode="External"/><Relationship Id="rId44" Type="http://schemas.openxmlformats.org/officeDocument/2006/relationships/vmlDrawing" Target="../drawings/vmlDrawing2.vml"/><Relationship Id="rId4" Type="http://schemas.openxmlformats.org/officeDocument/2006/relationships/hyperlink" Target="http://reports.ofsted.gov.uk/local-authorities/derbyshire" TargetMode="External"/><Relationship Id="rId9" Type="http://schemas.openxmlformats.org/officeDocument/2006/relationships/hyperlink" Target="http://reports.ofsted.gov.uk/local-authorities/staffordshire" TargetMode="External"/><Relationship Id="rId14" Type="http://schemas.openxmlformats.org/officeDocument/2006/relationships/hyperlink" Target="http://reports.ofsted.gov.uk/local-authorities/bexley" TargetMode="External"/><Relationship Id="rId22" Type="http://schemas.openxmlformats.org/officeDocument/2006/relationships/hyperlink" Target="http://reports.ofsted.gov.uk/local-authorities/buckinghamshire" TargetMode="External"/><Relationship Id="rId27" Type="http://schemas.openxmlformats.org/officeDocument/2006/relationships/hyperlink" Target="http://reports.ofsted.gov.uk/local-authorities/portsmouth" TargetMode="External"/><Relationship Id="rId30" Type="http://schemas.openxmlformats.org/officeDocument/2006/relationships/hyperlink" Target="http://reports.ofsted.gov.uk/local-authorities/lincolnshire" TargetMode="External"/><Relationship Id="rId35" Type="http://schemas.openxmlformats.org/officeDocument/2006/relationships/hyperlink" Target="http://reports.ofsted.gov.uk/local-authorities/calderdale" TargetMode="External"/><Relationship Id="rId43" Type="http://schemas.openxmlformats.org/officeDocument/2006/relationships/hyperlink" Target="https://reports.ofsted.gov.uk/local-authorities/wandswor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75"/>
  <sheetViews>
    <sheetView tabSelected="1" workbookViewId="0">
      <pane ySplit="1" topLeftCell="A149" activePane="bottomLeft" state="frozen"/>
      <selection pane="bottomLeft" activeCell="E162" sqref="E162"/>
    </sheetView>
  </sheetViews>
  <sheetFormatPr defaultColWidth="29.7109375" defaultRowHeight="15" x14ac:dyDescent="0.25"/>
  <cols>
    <col min="1" max="1" width="39.42578125" style="8" customWidth="1"/>
    <col min="2" max="2" width="14.5703125" style="8" customWidth="1"/>
    <col min="3" max="3" width="14.85546875" style="8" customWidth="1"/>
    <col min="4" max="4" width="18" style="8" customWidth="1"/>
    <col min="5" max="5" width="26.85546875" style="10" customWidth="1"/>
    <col min="6" max="6" width="21.140625" style="8" customWidth="1"/>
    <col min="7" max="7" width="22.42578125" style="8" customWidth="1"/>
    <col min="8" max="8" width="25" style="8" customWidth="1"/>
    <col min="9" max="9" width="24.28515625" style="8" customWidth="1"/>
    <col min="10" max="10" width="22.5703125" style="8" customWidth="1"/>
    <col min="11" max="11" width="29.7109375" style="8"/>
    <col min="12" max="12" width="62.85546875" style="8" customWidth="1"/>
    <col min="13" max="86" width="29.7109375" style="14"/>
    <col min="87" max="16384" width="29.7109375" style="9"/>
  </cols>
  <sheetData>
    <row r="1" spans="1:86" s="4" customFormat="1" ht="74.25" x14ac:dyDescent="0.25">
      <c r="A1" s="1" t="s">
        <v>0</v>
      </c>
      <c r="B1" s="1" t="s">
        <v>109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50" t="s">
        <v>211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</row>
    <row r="2" spans="1:86" s="7" customFormat="1" ht="28.5" customHeight="1" x14ac:dyDescent="0.2">
      <c r="A2" s="5" t="s">
        <v>17</v>
      </c>
      <c r="B2" s="5" t="s">
        <v>113</v>
      </c>
      <c r="C2" s="6">
        <v>41597</v>
      </c>
      <c r="D2" s="6">
        <v>41681</v>
      </c>
      <c r="E2" s="11" t="s">
        <v>13</v>
      </c>
      <c r="F2" s="5" t="s">
        <v>13</v>
      </c>
      <c r="G2" s="5" t="s">
        <v>13</v>
      </c>
      <c r="H2" s="5" t="s">
        <v>13</v>
      </c>
      <c r="I2" s="5" t="s">
        <v>13</v>
      </c>
      <c r="J2" s="5" t="s">
        <v>13</v>
      </c>
      <c r="K2" s="5" t="s">
        <v>12</v>
      </c>
      <c r="L2" s="12" t="s">
        <v>72</v>
      </c>
      <c r="M2" s="101" t="s">
        <v>217</v>
      </c>
    </row>
    <row r="3" spans="1:86" s="7" customFormat="1" ht="28.5" customHeight="1" x14ac:dyDescent="0.2">
      <c r="A3" s="5" t="s">
        <v>14</v>
      </c>
      <c r="B3" s="5" t="s">
        <v>111</v>
      </c>
      <c r="C3" s="6">
        <v>41597</v>
      </c>
      <c r="D3" s="6">
        <v>41681</v>
      </c>
      <c r="E3" s="11" t="s">
        <v>13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13</v>
      </c>
      <c r="K3" s="5" t="s">
        <v>12</v>
      </c>
      <c r="L3" s="12" t="s">
        <v>70</v>
      </c>
      <c r="M3" s="101" t="s">
        <v>226</v>
      </c>
    </row>
    <row r="4" spans="1:86" s="7" customFormat="1" ht="28.5" customHeight="1" x14ac:dyDescent="0.25">
      <c r="A4" s="106" t="s">
        <v>11</v>
      </c>
      <c r="B4" s="106" t="s">
        <v>110</v>
      </c>
      <c r="C4" s="107">
        <v>41597</v>
      </c>
      <c r="D4" s="107">
        <v>41691</v>
      </c>
      <c r="E4" s="108" t="s">
        <v>12</v>
      </c>
      <c r="F4" s="106" t="s">
        <v>13</v>
      </c>
      <c r="G4" s="106" t="s">
        <v>12</v>
      </c>
      <c r="H4" s="106" t="s">
        <v>12</v>
      </c>
      <c r="I4" s="106" t="s">
        <v>13</v>
      </c>
      <c r="J4" s="106" t="s">
        <v>13</v>
      </c>
      <c r="K4" s="106" t="s">
        <v>13</v>
      </c>
      <c r="L4" s="109" t="s">
        <v>69</v>
      </c>
      <c r="M4" s="110" t="s">
        <v>235</v>
      </c>
    </row>
    <row r="5" spans="1:86" s="7" customFormat="1" ht="28.5" customHeight="1" x14ac:dyDescent="0.2">
      <c r="A5" s="106" t="s">
        <v>18</v>
      </c>
      <c r="B5" s="106" t="s">
        <v>114</v>
      </c>
      <c r="C5" s="107">
        <v>41604</v>
      </c>
      <c r="D5" s="107">
        <v>41681</v>
      </c>
      <c r="E5" s="108" t="s">
        <v>12</v>
      </c>
      <c r="F5" s="106" t="s">
        <v>12</v>
      </c>
      <c r="G5" s="106" t="s">
        <v>12</v>
      </c>
      <c r="H5" s="106" t="s">
        <v>13</v>
      </c>
      <c r="I5" s="106" t="s">
        <v>12</v>
      </c>
      <c r="J5" s="106" t="s">
        <v>12</v>
      </c>
      <c r="K5" s="106" t="s">
        <v>12</v>
      </c>
      <c r="L5" s="112" t="s">
        <v>73</v>
      </c>
      <c r="M5" s="55" t="s">
        <v>220</v>
      </c>
    </row>
    <row r="6" spans="1:86" s="7" customFormat="1" ht="28.5" customHeight="1" x14ac:dyDescent="0.2">
      <c r="A6" s="106" t="s">
        <v>21</v>
      </c>
      <c r="B6" s="106" t="s">
        <v>115</v>
      </c>
      <c r="C6" s="107">
        <v>41653</v>
      </c>
      <c r="D6" s="107">
        <v>41719</v>
      </c>
      <c r="E6" s="108" t="s">
        <v>12</v>
      </c>
      <c r="F6" s="106" t="s">
        <v>12</v>
      </c>
      <c r="G6" s="106" t="s">
        <v>13</v>
      </c>
      <c r="H6" s="106" t="s">
        <v>13</v>
      </c>
      <c r="I6" s="106" t="s">
        <v>13</v>
      </c>
      <c r="J6" s="106" t="s">
        <v>12</v>
      </c>
      <c r="K6" s="106" t="s">
        <v>12</v>
      </c>
      <c r="L6" s="112" t="s">
        <v>74</v>
      </c>
      <c r="M6" s="55" t="s">
        <v>234</v>
      </c>
    </row>
    <row r="7" spans="1:86" s="7" customFormat="1" ht="28.5" customHeight="1" x14ac:dyDescent="0.2">
      <c r="A7" s="5" t="s">
        <v>19</v>
      </c>
      <c r="B7" s="5" t="s">
        <v>112</v>
      </c>
      <c r="C7" s="6">
        <v>41653</v>
      </c>
      <c r="D7" s="6">
        <v>41719</v>
      </c>
      <c r="E7" s="11" t="s">
        <v>13</v>
      </c>
      <c r="F7" s="5" t="s">
        <v>13</v>
      </c>
      <c r="G7" s="5" t="s">
        <v>13</v>
      </c>
      <c r="H7" s="5" t="s">
        <v>20</v>
      </c>
      <c r="I7" s="5" t="s">
        <v>12</v>
      </c>
      <c r="J7" s="5" t="s">
        <v>13</v>
      </c>
      <c r="K7" s="5" t="s">
        <v>13</v>
      </c>
      <c r="L7" s="12" t="s">
        <v>108</v>
      </c>
      <c r="M7" s="101" t="s">
        <v>219</v>
      </c>
    </row>
    <row r="8" spans="1:86" s="7" customFormat="1" ht="28.5" customHeight="1" x14ac:dyDescent="0.2">
      <c r="A8" s="5" t="s">
        <v>22</v>
      </c>
      <c r="B8" s="5" t="s">
        <v>116</v>
      </c>
      <c r="C8" s="6">
        <v>41653</v>
      </c>
      <c r="D8" s="6">
        <v>41719</v>
      </c>
      <c r="E8" s="11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5" t="s">
        <v>12</v>
      </c>
      <c r="L8" s="12" t="s">
        <v>75</v>
      </c>
      <c r="M8" s="101" t="s">
        <v>220</v>
      </c>
    </row>
    <row r="9" spans="1:86" s="7" customFormat="1" ht="28.5" customHeight="1" x14ac:dyDescent="0.25">
      <c r="A9" s="106" t="s">
        <v>23</v>
      </c>
      <c r="B9" s="106" t="s">
        <v>114</v>
      </c>
      <c r="C9" s="107">
        <v>41653</v>
      </c>
      <c r="D9" s="107">
        <v>41719</v>
      </c>
      <c r="E9" s="108" t="s">
        <v>12</v>
      </c>
      <c r="F9" s="106" t="s">
        <v>12</v>
      </c>
      <c r="G9" s="106" t="s">
        <v>12</v>
      </c>
      <c r="H9" s="106" t="s">
        <v>12</v>
      </c>
      <c r="I9" s="106" t="s">
        <v>12</v>
      </c>
      <c r="J9" s="106" t="s">
        <v>12</v>
      </c>
      <c r="K9" s="106" t="s">
        <v>12</v>
      </c>
      <c r="L9" s="112" t="s">
        <v>76</v>
      </c>
      <c r="M9" s="110" t="s">
        <v>233</v>
      </c>
    </row>
    <row r="10" spans="1:86" s="7" customFormat="1" ht="28.5" customHeight="1" x14ac:dyDescent="0.2">
      <c r="A10" s="5" t="s">
        <v>24</v>
      </c>
      <c r="B10" s="5" t="s">
        <v>117</v>
      </c>
      <c r="C10" s="6">
        <v>41653</v>
      </c>
      <c r="D10" s="6">
        <v>41719</v>
      </c>
      <c r="E10" s="11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5" t="s">
        <v>13</v>
      </c>
      <c r="L10" s="12" t="s">
        <v>77</v>
      </c>
      <c r="M10" s="101" t="s">
        <v>227</v>
      </c>
    </row>
    <row r="11" spans="1:86" s="7" customFormat="1" ht="28.5" customHeight="1" x14ac:dyDescent="0.25">
      <c r="A11" s="106" t="s">
        <v>26</v>
      </c>
      <c r="B11" s="106" t="s">
        <v>110</v>
      </c>
      <c r="C11" s="107">
        <v>41688</v>
      </c>
      <c r="D11" s="107">
        <v>41782</v>
      </c>
      <c r="E11" s="108" t="s">
        <v>12</v>
      </c>
      <c r="F11" s="106" t="s">
        <v>12</v>
      </c>
      <c r="G11" s="106" t="s">
        <v>13</v>
      </c>
      <c r="H11" s="106" t="s">
        <v>13</v>
      </c>
      <c r="I11" s="106" t="s">
        <v>13</v>
      </c>
      <c r="J11" s="106" t="s">
        <v>13</v>
      </c>
      <c r="K11" s="106" t="s">
        <v>13</v>
      </c>
      <c r="L11" s="112" t="s">
        <v>79</v>
      </c>
      <c r="M11" s="110" t="s">
        <v>226</v>
      </c>
    </row>
    <row r="12" spans="1:86" s="7" customFormat="1" ht="28.5" customHeight="1" x14ac:dyDescent="0.25">
      <c r="A12" s="5" t="s">
        <v>27</v>
      </c>
      <c r="B12" s="5" t="s">
        <v>112</v>
      </c>
      <c r="C12" s="6">
        <v>41688</v>
      </c>
      <c r="D12" s="6">
        <v>41751</v>
      </c>
      <c r="E12" s="11" t="s">
        <v>13</v>
      </c>
      <c r="F12" s="5" t="s">
        <v>13</v>
      </c>
      <c r="G12" s="5" t="s">
        <v>13</v>
      </c>
      <c r="H12" s="5" t="s">
        <v>20</v>
      </c>
      <c r="I12" s="5" t="s">
        <v>13</v>
      </c>
      <c r="J12" s="5" t="s">
        <v>20</v>
      </c>
      <c r="K12" s="5" t="s">
        <v>13</v>
      </c>
      <c r="L12" s="12" t="s">
        <v>80</v>
      </c>
      <c r="M12" s="100" t="s">
        <v>218</v>
      </c>
    </row>
    <row r="13" spans="1:86" s="7" customFormat="1" ht="28.5" customHeight="1" x14ac:dyDescent="0.25">
      <c r="A13" s="106" t="s">
        <v>30</v>
      </c>
      <c r="B13" s="106" t="s">
        <v>114</v>
      </c>
      <c r="C13" s="107">
        <v>41709</v>
      </c>
      <c r="D13" s="107">
        <v>41782</v>
      </c>
      <c r="E13" s="108" t="s">
        <v>31</v>
      </c>
      <c r="F13" s="106" t="s">
        <v>31</v>
      </c>
      <c r="G13" s="106" t="s">
        <v>31</v>
      </c>
      <c r="H13" s="106" t="s">
        <v>31</v>
      </c>
      <c r="I13" s="106" t="s">
        <v>31</v>
      </c>
      <c r="J13" s="106" t="s">
        <v>31</v>
      </c>
      <c r="K13" s="106" t="s">
        <v>16</v>
      </c>
      <c r="L13" s="112" t="s">
        <v>82</v>
      </c>
      <c r="M13" s="110" t="s">
        <v>233</v>
      </c>
    </row>
    <row r="14" spans="1:86" s="7" customFormat="1" ht="28.5" customHeight="1" x14ac:dyDescent="0.25">
      <c r="A14" s="106" t="s">
        <v>29</v>
      </c>
      <c r="B14" s="106" t="s">
        <v>113</v>
      </c>
      <c r="C14" s="107">
        <v>41709</v>
      </c>
      <c r="D14" s="107">
        <v>41773</v>
      </c>
      <c r="E14" s="108" t="s">
        <v>12</v>
      </c>
      <c r="F14" s="106" t="s">
        <v>12</v>
      </c>
      <c r="G14" s="106" t="s">
        <v>12</v>
      </c>
      <c r="H14" s="106" t="s">
        <v>12</v>
      </c>
      <c r="I14" s="106" t="s">
        <v>12</v>
      </c>
      <c r="J14" s="106" t="s">
        <v>12</v>
      </c>
      <c r="K14" s="106" t="s">
        <v>12</v>
      </c>
      <c r="L14" s="112" t="s">
        <v>107</v>
      </c>
      <c r="M14" s="110" t="s">
        <v>236</v>
      </c>
    </row>
    <row r="15" spans="1:86" s="7" customFormat="1" ht="28.5" customHeight="1" x14ac:dyDescent="0.25">
      <c r="A15" s="106" t="s">
        <v>28</v>
      </c>
      <c r="B15" s="106" t="s">
        <v>118</v>
      </c>
      <c r="C15" s="107">
        <v>41709</v>
      </c>
      <c r="D15" s="107">
        <v>41782</v>
      </c>
      <c r="E15" s="108" t="s">
        <v>12</v>
      </c>
      <c r="F15" s="106" t="s">
        <v>12</v>
      </c>
      <c r="G15" s="106" t="s">
        <v>12</v>
      </c>
      <c r="H15" s="106" t="s">
        <v>13</v>
      </c>
      <c r="I15" s="106" t="s">
        <v>12</v>
      </c>
      <c r="J15" s="106" t="s">
        <v>12</v>
      </c>
      <c r="K15" s="106" t="s">
        <v>13</v>
      </c>
      <c r="L15" s="112" t="s">
        <v>81</v>
      </c>
      <c r="M15" s="110" t="s">
        <v>242</v>
      </c>
    </row>
    <row r="16" spans="1:86" s="7" customFormat="1" ht="28.5" customHeight="1" x14ac:dyDescent="0.2">
      <c r="A16" s="106" t="s">
        <v>34</v>
      </c>
      <c r="B16" s="106" t="s">
        <v>114</v>
      </c>
      <c r="C16" s="107">
        <v>41758</v>
      </c>
      <c r="D16" s="107">
        <v>41827</v>
      </c>
      <c r="E16" s="108" t="s">
        <v>12</v>
      </c>
      <c r="F16" s="106" t="s">
        <v>12</v>
      </c>
      <c r="G16" s="106" t="s">
        <v>12</v>
      </c>
      <c r="H16" s="106" t="s">
        <v>12</v>
      </c>
      <c r="I16" s="106" t="s">
        <v>12</v>
      </c>
      <c r="J16" s="106" t="s">
        <v>12</v>
      </c>
      <c r="K16" s="106" t="s">
        <v>12</v>
      </c>
      <c r="L16" s="109" t="s">
        <v>106</v>
      </c>
      <c r="M16" s="55" t="s">
        <v>213</v>
      </c>
    </row>
    <row r="17" spans="1:14" s="7" customFormat="1" ht="28.5" customHeight="1" x14ac:dyDescent="0.25">
      <c r="A17" s="106" t="s">
        <v>37</v>
      </c>
      <c r="B17" s="106" t="s">
        <v>118</v>
      </c>
      <c r="C17" s="107">
        <v>41758</v>
      </c>
      <c r="D17" s="107">
        <v>41820</v>
      </c>
      <c r="E17" s="108" t="s">
        <v>12</v>
      </c>
      <c r="F17" s="106" t="s">
        <v>12</v>
      </c>
      <c r="G17" s="106" t="s">
        <v>12</v>
      </c>
      <c r="H17" s="106" t="s">
        <v>13</v>
      </c>
      <c r="I17" s="106" t="s">
        <v>12</v>
      </c>
      <c r="J17" s="106" t="s">
        <v>12</v>
      </c>
      <c r="K17" s="106" t="s">
        <v>12</v>
      </c>
      <c r="L17" s="112" t="s">
        <v>86</v>
      </c>
      <c r="M17" s="110" t="s">
        <v>244</v>
      </c>
    </row>
    <row r="18" spans="1:14" s="7" customFormat="1" ht="28.5" customHeight="1" x14ac:dyDescent="0.25">
      <c r="A18" s="106" t="s">
        <v>33</v>
      </c>
      <c r="B18" s="106" t="s">
        <v>117</v>
      </c>
      <c r="C18" s="107">
        <v>41758</v>
      </c>
      <c r="D18" s="107">
        <v>41820</v>
      </c>
      <c r="E18" s="108" t="s">
        <v>12</v>
      </c>
      <c r="F18" s="106" t="s">
        <v>12</v>
      </c>
      <c r="G18" s="106" t="s">
        <v>12</v>
      </c>
      <c r="H18" s="106" t="s">
        <v>13</v>
      </c>
      <c r="I18" s="106" t="s">
        <v>12</v>
      </c>
      <c r="J18" s="106" t="s">
        <v>12</v>
      </c>
      <c r="K18" s="106" t="s">
        <v>12</v>
      </c>
      <c r="L18" s="112" t="s">
        <v>84</v>
      </c>
      <c r="M18" s="110" t="s">
        <v>233</v>
      </c>
    </row>
    <row r="19" spans="1:14" s="82" customFormat="1" ht="28.5" customHeight="1" x14ac:dyDescent="0.25">
      <c r="A19" s="5" t="s">
        <v>35</v>
      </c>
      <c r="B19" s="5" t="s">
        <v>110</v>
      </c>
      <c r="C19" s="6">
        <v>41758</v>
      </c>
      <c r="D19" s="6">
        <v>41820</v>
      </c>
      <c r="E19" s="11" t="s">
        <v>13</v>
      </c>
      <c r="F19" s="5" t="s">
        <v>13</v>
      </c>
      <c r="G19" s="5" t="s">
        <v>13</v>
      </c>
      <c r="H19" s="5" t="s">
        <v>13</v>
      </c>
      <c r="I19" s="5" t="s">
        <v>13</v>
      </c>
      <c r="J19" s="5" t="s">
        <v>13</v>
      </c>
      <c r="K19" s="5" t="s">
        <v>13</v>
      </c>
      <c r="L19" s="99" t="s">
        <v>105</v>
      </c>
      <c r="M19" s="100" t="s">
        <v>229</v>
      </c>
    </row>
    <row r="20" spans="1:14" s="7" customFormat="1" ht="28.5" customHeight="1" x14ac:dyDescent="0.25">
      <c r="A20" s="5" t="s">
        <v>36</v>
      </c>
      <c r="B20" s="5" t="s">
        <v>112</v>
      </c>
      <c r="C20" s="6">
        <v>41758</v>
      </c>
      <c r="D20" s="6">
        <v>41820</v>
      </c>
      <c r="E20" s="11" t="s">
        <v>13</v>
      </c>
      <c r="F20" s="5" t="s">
        <v>13</v>
      </c>
      <c r="G20" s="5" t="s">
        <v>13</v>
      </c>
      <c r="H20" s="5" t="s">
        <v>13</v>
      </c>
      <c r="I20" s="5" t="s">
        <v>13</v>
      </c>
      <c r="J20" s="5" t="s">
        <v>13</v>
      </c>
      <c r="K20" s="5" t="s">
        <v>13</v>
      </c>
      <c r="L20" s="12" t="s">
        <v>85</v>
      </c>
      <c r="M20" s="100" t="s">
        <v>216</v>
      </c>
    </row>
    <row r="21" spans="1:14" s="7" customFormat="1" ht="28.5" customHeight="1" x14ac:dyDescent="0.25">
      <c r="A21" s="106" t="s">
        <v>39</v>
      </c>
      <c r="B21" s="106" t="s">
        <v>114</v>
      </c>
      <c r="C21" s="107">
        <v>41779</v>
      </c>
      <c r="D21" s="107">
        <v>41838</v>
      </c>
      <c r="E21" s="108" t="s">
        <v>12</v>
      </c>
      <c r="F21" s="106" t="s">
        <v>12</v>
      </c>
      <c r="G21" s="106" t="s">
        <v>12</v>
      </c>
      <c r="H21" s="106" t="s">
        <v>12</v>
      </c>
      <c r="I21" s="106" t="s">
        <v>12</v>
      </c>
      <c r="J21" s="106" t="s">
        <v>12</v>
      </c>
      <c r="K21" s="106" t="s">
        <v>12</v>
      </c>
      <c r="L21" s="112" t="s">
        <v>89</v>
      </c>
      <c r="M21" s="110" t="s">
        <v>218</v>
      </c>
    </row>
    <row r="22" spans="1:14" s="7" customFormat="1" ht="28.5" customHeight="1" x14ac:dyDescent="0.2">
      <c r="A22" s="115" t="s">
        <v>40</v>
      </c>
      <c r="B22" s="115" t="s">
        <v>115</v>
      </c>
      <c r="C22" s="107">
        <v>41779</v>
      </c>
      <c r="D22" s="116">
        <v>41838</v>
      </c>
      <c r="E22" s="117" t="s">
        <v>12</v>
      </c>
      <c r="F22" s="115" t="s">
        <v>12</v>
      </c>
      <c r="G22" s="115" t="s">
        <v>12</v>
      </c>
      <c r="H22" s="115" t="s">
        <v>12</v>
      </c>
      <c r="I22" s="115" t="s">
        <v>12</v>
      </c>
      <c r="J22" s="115" t="s">
        <v>12</v>
      </c>
      <c r="K22" s="115" t="s">
        <v>12</v>
      </c>
      <c r="L22" s="118" t="s">
        <v>90</v>
      </c>
      <c r="M22" s="55" t="s">
        <v>236</v>
      </c>
    </row>
    <row r="23" spans="1:14" s="5" customFormat="1" ht="28.5" customHeight="1" x14ac:dyDescent="0.2">
      <c r="A23" s="106" t="s">
        <v>44</v>
      </c>
      <c r="B23" s="106" t="s">
        <v>110</v>
      </c>
      <c r="C23" s="107">
        <v>41793</v>
      </c>
      <c r="D23" s="107">
        <v>41859</v>
      </c>
      <c r="E23" s="108" t="s">
        <v>12</v>
      </c>
      <c r="F23" s="106" t="s">
        <v>12</v>
      </c>
      <c r="G23" s="106" t="s">
        <v>12</v>
      </c>
      <c r="H23" s="106" t="s">
        <v>12</v>
      </c>
      <c r="I23" s="106" t="s">
        <v>13</v>
      </c>
      <c r="J23" s="106" t="s">
        <v>12</v>
      </c>
      <c r="K23" s="106" t="s">
        <v>12</v>
      </c>
      <c r="L23" s="112" t="s">
        <v>94</v>
      </c>
      <c r="M23" s="55" t="s">
        <v>222</v>
      </c>
      <c r="N23" s="104"/>
    </row>
    <row r="24" spans="1:14" s="5" customFormat="1" ht="28.5" customHeight="1" x14ac:dyDescent="0.2">
      <c r="A24" s="5" t="s">
        <v>42</v>
      </c>
      <c r="B24" s="5" t="s">
        <v>119</v>
      </c>
      <c r="C24" s="6">
        <v>41793</v>
      </c>
      <c r="D24" s="6">
        <v>41859</v>
      </c>
      <c r="E24" s="11" t="s">
        <v>13</v>
      </c>
      <c r="F24" s="5" t="s">
        <v>12</v>
      </c>
      <c r="G24" s="5" t="s">
        <v>13</v>
      </c>
      <c r="H24" s="5" t="s">
        <v>13</v>
      </c>
      <c r="I24" s="5" t="s">
        <v>13</v>
      </c>
      <c r="J24" s="5" t="s">
        <v>13</v>
      </c>
      <c r="K24" s="5" t="s">
        <v>13</v>
      </c>
      <c r="L24" s="12" t="s">
        <v>92</v>
      </c>
      <c r="M24" s="101" t="s">
        <v>219</v>
      </c>
      <c r="N24" s="104"/>
    </row>
    <row r="25" spans="1:14" s="5" customFormat="1" ht="28.5" customHeight="1" x14ac:dyDescent="0.2">
      <c r="A25" s="106" t="s">
        <v>43</v>
      </c>
      <c r="B25" s="106" t="s">
        <v>114</v>
      </c>
      <c r="C25" s="107">
        <v>41793</v>
      </c>
      <c r="D25" s="107">
        <v>41859</v>
      </c>
      <c r="E25" s="108" t="s">
        <v>12</v>
      </c>
      <c r="F25" s="106" t="s">
        <v>12</v>
      </c>
      <c r="G25" s="106" t="s">
        <v>12</v>
      </c>
      <c r="H25" s="106" t="s">
        <v>13</v>
      </c>
      <c r="I25" s="106" t="s">
        <v>13</v>
      </c>
      <c r="J25" s="106" t="s">
        <v>12</v>
      </c>
      <c r="K25" s="106" t="s">
        <v>13</v>
      </c>
      <c r="L25" s="112" t="s">
        <v>93</v>
      </c>
      <c r="M25" s="55" t="s">
        <v>237</v>
      </c>
      <c r="N25" s="104"/>
    </row>
    <row r="26" spans="1:14" s="5" customFormat="1" ht="28.5" customHeight="1" x14ac:dyDescent="0.2">
      <c r="A26" s="106" t="s">
        <v>46</v>
      </c>
      <c r="B26" s="106" t="s">
        <v>112</v>
      </c>
      <c r="C26" s="107">
        <v>41815</v>
      </c>
      <c r="D26" s="107">
        <v>41883</v>
      </c>
      <c r="E26" s="108" t="s">
        <v>12</v>
      </c>
      <c r="F26" s="106" t="s">
        <v>12</v>
      </c>
      <c r="G26" s="106" t="s">
        <v>13</v>
      </c>
      <c r="H26" s="106" t="s">
        <v>13</v>
      </c>
      <c r="I26" s="106" t="s">
        <v>12</v>
      </c>
      <c r="J26" s="106" t="s">
        <v>13</v>
      </c>
      <c r="K26" s="106" t="s">
        <v>13</v>
      </c>
      <c r="L26" s="112" t="s">
        <v>96</v>
      </c>
      <c r="M26" s="55" t="s">
        <v>230</v>
      </c>
      <c r="N26" s="104"/>
    </row>
    <row r="27" spans="1:14" s="5" customFormat="1" ht="28.5" customHeight="1" x14ac:dyDescent="0.2">
      <c r="A27" s="106" t="s">
        <v>47</v>
      </c>
      <c r="B27" s="106" t="s">
        <v>115</v>
      </c>
      <c r="C27" s="107">
        <v>41821</v>
      </c>
      <c r="D27" s="107">
        <v>41890</v>
      </c>
      <c r="E27" s="108" t="s">
        <v>12</v>
      </c>
      <c r="F27" s="106" t="s">
        <v>12</v>
      </c>
      <c r="G27" s="106" t="s">
        <v>12</v>
      </c>
      <c r="H27" s="106" t="s">
        <v>12</v>
      </c>
      <c r="I27" s="106" t="s">
        <v>12</v>
      </c>
      <c r="J27" s="106" t="s">
        <v>12</v>
      </c>
      <c r="K27" s="106" t="s">
        <v>12</v>
      </c>
      <c r="L27" s="109" t="s">
        <v>48</v>
      </c>
      <c r="M27" s="55" t="s">
        <v>221</v>
      </c>
      <c r="N27" s="104"/>
    </row>
    <row r="28" spans="1:14" s="5" customFormat="1" ht="28.5" customHeight="1" x14ac:dyDescent="0.25">
      <c r="A28" s="106" t="s">
        <v>407</v>
      </c>
      <c r="B28" s="106" t="s">
        <v>112</v>
      </c>
      <c r="C28" s="107">
        <v>41828</v>
      </c>
      <c r="D28" s="107">
        <v>41897</v>
      </c>
      <c r="E28" s="108" t="s">
        <v>12</v>
      </c>
      <c r="F28" s="106" t="s">
        <v>12</v>
      </c>
      <c r="G28" s="106" t="s">
        <v>12</v>
      </c>
      <c r="H28" s="106" t="s">
        <v>12</v>
      </c>
      <c r="I28" s="106" t="s">
        <v>16</v>
      </c>
      <c r="J28" s="106" t="s">
        <v>12</v>
      </c>
      <c r="K28" s="106" t="s">
        <v>12</v>
      </c>
      <c r="L28" s="112" t="s">
        <v>88</v>
      </c>
      <c r="M28" s="110" t="s">
        <v>245</v>
      </c>
      <c r="N28" s="104"/>
    </row>
    <row r="29" spans="1:14" s="5" customFormat="1" ht="28.5" customHeight="1" x14ac:dyDescent="0.25">
      <c r="A29" s="106" t="s">
        <v>49</v>
      </c>
      <c r="B29" s="106" t="s">
        <v>112</v>
      </c>
      <c r="C29" s="107">
        <v>41898</v>
      </c>
      <c r="D29" s="107">
        <v>41931</v>
      </c>
      <c r="E29" s="108" t="s">
        <v>12</v>
      </c>
      <c r="F29" s="106" t="s">
        <v>12</v>
      </c>
      <c r="G29" s="106" t="s">
        <v>12</v>
      </c>
      <c r="H29" s="106" t="s">
        <v>12</v>
      </c>
      <c r="I29" s="106" t="s">
        <v>12</v>
      </c>
      <c r="J29" s="106" t="s">
        <v>12</v>
      </c>
      <c r="K29" s="106" t="s">
        <v>12</v>
      </c>
      <c r="L29" s="112" t="s">
        <v>104</v>
      </c>
      <c r="M29" s="110" t="s">
        <v>222</v>
      </c>
      <c r="N29" s="104"/>
    </row>
    <row r="30" spans="1:14" s="5" customFormat="1" ht="28.5" customHeight="1" x14ac:dyDescent="0.2">
      <c r="A30" s="106" t="s">
        <v>51</v>
      </c>
      <c r="B30" s="106" t="s">
        <v>118</v>
      </c>
      <c r="C30" s="107">
        <v>41912</v>
      </c>
      <c r="D30" s="107">
        <v>41978</v>
      </c>
      <c r="E30" s="108" t="s">
        <v>12</v>
      </c>
      <c r="F30" s="106" t="s">
        <v>12</v>
      </c>
      <c r="G30" s="106" t="s">
        <v>12</v>
      </c>
      <c r="H30" s="106" t="s">
        <v>13</v>
      </c>
      <c r="I30" s="106" t="s">
        <v>16</v>
      </c>
      <c r="J30" s="106" t="s">
        <v>12</v>
      </c>
      <c r="K30" s="106" t="s">
        <v>12</v>
      </c>
      <c r="L30" s="109" t="s">
        <v>103</v>
      </c>
      <c r="M30" s="55" t="s">
        <v>234</v>
      </c>
      <c r="N30" s="104"/>
    </row>
    <row r="31" spans="1:14" s="7" customFormat="1" ht="28.5" customHeight="1" x14ac:dyDescent="0.2">
      <c r="A31" s="106" t="s">
        <v>50</v>
      </c>
      <c r="B31" s="106" t="s">
        <v>115</v>
      </c>
      <c r="C31" s="107">
        <v>41912</v>
      </c>
      <c r="D31" s="107">
        <v>41978</v>
      </c>
      <c r="E31" s="108" t="s">
        <v>12</v>
      </c>
      <c r="F31" s="106" t="s">
        <v>12</v>
      </c>
      <c r="G31" s="106" t="s">
        <v>12</v>
      </c>
      <c r="H31" s="106" t="s">
        <v>12</v>
      </c>
      <c r="I31" s="106" t="s">
        <v>16</v>
      </c>
      <c r="J31" s="106" t="s">
        <v>12</v>
      </c>
      <c r="K31" s="106" t="s">
        <v>12</v>
      </c>
      <c r="L31" s="112" t="s">
        <v>98</v>
      </c>
      <c r="M31" s="55" t="s">
        <v>237</v>
      </c>
    </row>
    <row r="32" spans="1:14" s="7" customFormat="1" ht="28.5" customHeight="1" x14ac:dyDescent="0.2">
      <c r="A32" s="5" t="s">
        <v>52</v>
      </c>
      <c r="B32" s="5" t="s">
        <v>113</v>
      </c>
      <c r="C32" s="6">
        <v>41933</v>
      </c>
      <c r="D32" s="6">
        <v>42010</v>
      </c>
      <c r="E32" s="11" t="s">
        <v>59</v>
      </c>
      <c r="F32" s="5" t="s">
        <v>59</v>
      </c>
      <c r="G32" s="5" t="s">
        <v>59</v>
      </c>
      <c r="H32" s="5" t="s">
        <v>20</v>
      </c>
      <c r="I32" s="5" t="s">
        <v>59</v>
      </c>
      <c r="J32" s="5" t="s">
        <v>59</v>
      </c>
      <c r="K32" s="5" t="s">
        <v>59</v>
      </c>
      <c r="L32" s="12" t="s">
        <v>99</v>
      </c>
      <c r="M32" s="101" t="s">
        <v>217</v>
      </c>
    </row>
    <row r="33" spans="1:14" s="7" customFormat="1" ht="28.5" customHeight="1" x14ac:dyDescent="0.2">
      <c r="A33" s="106" t="s">
        <v>53</v>
      </c>
      <c r="B33" s="106" t="s">
        <v>118</v>
      </c>
      <c r="C33" s="107">
        <v>41933</v>
      </c>
      <c r="D33" s="107">
        <v>42010</v>
      </c>
      <c r="E33" s="108" t="s">
        <v>12</v>
      </c>
      <c r="F33" s="106" t="s">
        <v>12</v>
      </c>
      <c r="G33" s="106" t="s">
        <v>12</v>
      </c>
      <c r="H33" s="106" t="s">
        <v>12</v>
      </c>
      <c r="I33" s="106" t="s">
        <v>12</v>
      </c>
      <c r="J33" s="106" t="s">
        <v>12</v>
      </c>
      <c r="K33" s="106" t="s">
        <v>12</v>
      </c>
      <c r="L33" s="112" t="s">
        <v>100</v>
      </c>
      <c r="M33" s="55" t="s">
        <v>224</v>
      </c>
    </row>
    <row r="34" spans="1:14" s="7" customFormat="1" ht="28.5" customHeight="1" x14ac:dyDescent="0.2">
      <c r="A34" s="106" t="s">
        <v>55</v>
      </c>
      <c r="B34" s="106" t="s">
        <v>115</v>
      </c>
      <c r="C34" s="107">
        <v>41947</v>
      </c>
      <c r="D34" s="107">
        <v>42024</v>
      </c>
      <c r="E34" s="108" t="s">
        <v>12</v>
      </c>
      <c r="F34" s="106" t="s">
        <v>12</v>
      </c>
      <c r="G34" s="106" t="s">
        <v>12</v>
      </c>
      <c r="H34" s="106" t="s">
        <v>12</v>
      </c>
      <c r="I34" s="106" t="s">
        <v>12</v>
      </c>
      <c r="J34" s="106" t="s">
        <v>12</v>
      </c>
      <c r="K34" s="106" t="s">
        <v>12</v>
      </c>
      <c r="L34" s="109" t="s">
        <v>101</v>
      </c>
      <c r="M34" s="55" t="s">
        <v>240</v>
      </c>
    </row>
    <row r="35" spans="1:14" s="7" customFormat="1" ht="28.5" customHeight="1" x14ac:dyDescent="0.2">
      <c r="A35" s="106" t="s">
        <v>54</v>
      </c>
      <c r="B35" s="106" t="s">
        <v>114</v>
      </c>
      <c r="C35" s="107">
        <v>41947</v>
      </c>
      <c r="D35" s="107">
        <v>42024</v>
      </c>
      <c r="E35" s="108" t="s">
        <v>12</v>
      </c>
      <c r="F35" s="106" t="s">
        <v>12</v>
      </c>
      <c r="G35" s="106" t="s">
        <v>12</v>
      </c>
      <c r="H35" s="106" t="s">
        <v>12</v>
      </c>
      <c r="I35" s="106" t="s">
        <v>12</v>
      </c>
      <c r="J35" s="106" t="s">
        <v>12</v>
      </c>
      <c r="K35" s="106" t="s">
        <v>12</v>
      </c>
      <c r="L35" s="109" t="s">
        <v>102</v>
      </c>
      <c r="M35" s="55" t="s">
        <v>223</v>
      </c>
    </row>
    <row r="36" spans="1:14" s="7" customFormat="1" ht="28.5" customHeight="1" x14ac:dyDescent="0.2">
      <c r="A36" s="106" t="s">
        <v>56</v>
      </c>
      <c r="B36" s="106" t="s">
        <v>115</v>
      </c>
      <c r="C36" s="107">
        <v>41961</v>
      </c>
      <c r="D36" s="107">
        <v>42038</v>
      </c>
      <c r="E36" s="108" t="s">
        <v>12</v>
      </c>
      <c r="F36" s="106" t="s">
        <v>12</v>
      </c>
      <c r="G36" s="106" t="s">
        <v>13</v>
      </c>
      <c r="H36" s="106" t="s">
        <v>13</v>
      </c>
      <c r="I36" s="106" t="s">
        <v>13</v>
      </c>
      <c r="J36" s="106" t="s">
        <v>12</v>
      </c>
      <c r="K36" s="106" t="s">
        <v>12</v>
      </c>
      <c r="L36" s="109" t="s">
        <v>68</v>
      </c>
      <c r="M36" s="55" t="s">
        <v>215</v>
      </c>
    </row>
    <row r="37" spans="1:14" s="7" customFormat="1" ht="28.5" customHeight="1" x14ac:dyDescent="0.25">
      <c r="A37" s="106" t="s">
        <v>58</v>
      </c>
      <c r="B37" s="106" t="s">
        <v>110</v>
      </c>
      <c r="C37" s="107">
        <v>41961</v>
      </c>
      <c r="D37" s="107">
        <v>42038</v>
      </c>
      <c r="E37" s="108" t="s">
        <v>12</v>
      </c>
      <c r="F37" s="106" t="s">
        <v>12</v>
      </c>
      <c r="G37" s="106" t="s">
        <v>12</v>
      </c>
      <c r="H37" s="106" t="s">
        <v>12</v>
      </c>
      <c r="I37" s="106" t="s">
        <v>12</v>
      </c>
      <c r="J37" s="106" t="s">
        <v>12</v>
      </c>
      <c r="K37" s="106" t="s">
        <v>12</v>
      </c>
      <c r="L37" s="109" t="s">
        <v>67</v>
      </c>
      <c r="M37" s="110" t="s">
        <v>218</v>
      </c>
    </row>
    <row r="38" spans="1:14" s="7" customFormat="1" ht="28.5" customHeight="1" x14ac:dyDescent="0.25">
      <c r="A38" s="106" t="s">
        <v>60</v>
      </c>
      <c r="B38" s="106" t="s">
        <v>110</v>
      </c>
      <c r="C38" s="107">
        <v>42017</v>
      </c>
      <c r="D38" s="107">
        <v>42083</v>
      </c>
      <c r="E38" s="108" t="s">
        <v>12</v>
      </c>
      <c r="F38" s="106" t="s">
        <v>12</v>
      </c>
      <c r="G38" s="106" t="s">
        <v>12</v>
      </c>
      <c r="H38" s="106" t="s">
        <v>16</v>
      </c>
      <c r="I38" s="106" t="s">
        <v>12</v>
      </c>
      <c r="J38" s="106" t="s">
        <v>12</v>
      </c>
      <c r="K38" s="106" t="s">
        <v>12</v>
      </c>
      <c r="L38" s="112" t="s">
        <v>126</v>
      </c>
      <c r="M38" s="110" t="s">
        <v>241</v>
      </c>
    </row>
    <row r="39" spans="1:14" s="7" customFormat="1" ht="28.5" customHeight="1" x14ac:dyDescent="0.2">
      <c r="A39" s="5" t="s">
        <v>62</v>
      </c>
      <c r="B39" s="5" t="s">
        <v>114</v>
      </c>
      <c r="C39" s="6">
        <v>42024</v>
      </c>
      <c r="D39" s="6">
        <v>42090</v>
      </c>
      <c r="E39" s="11" t="s">
        <v>13</v>
      </c>
      <c r="F39" s="5" t="s">
        <v>12</v>
      </c>
      <c r="G39" s="5" t="s">
        <v>13</v>
      </c>
      <c r="H39" s="5" t="s">
        <v>13</v>
      </c>
      <c r="I39" s="5" t="s">
        <v>13</v>
      </c>
      <c r="J39" s="5" t="s">
        <v>13</v>
      </c>
      <c r="K39" s="5" t="s">
        <v>13</v>
      </c>
      <c r="L39" s="99" t="s">
        <v>128</v>
      </c>
      <c r="M39" s="101" t="s">
        <v>212</v>
      </c>
    </row>
    <row r="40" spans="1:14" s="7" customFormat="1" ht="28.5" customHeight="1" x14ac:dyDescent="0.2">
      <c r="A40" s="5" t="s">
        <v>63</v>
      </c>
      <c r="B40" s="5" t="s">
        <v>110</v>
      </c>
      <c r="C40" s="6">
        <v>42024</v>
      </c>
      <c r="D40" s="6">
        <v>42090</v>
      </c>
      <c r="E40" s="11" t="s">
        <v>13</v>
      </c>
      <c r="F40" s="5" t="s">
        <v>13</v>
      </c>
      <c r="G40" s="5" t="s">
        <v>13</v>
      </c>
      <c r="H40" s="5" t="s">
        <v>13</v>
      </c>
      <c r="I40" s="5" t="s">
        <v>13</v>
      </c>
      <c r="J40" s="5" t="s">
        <v>20</v>
      </c>
      <c r="K40" s="5" t="s">
        <v>13</v>
      </c>
      <c r="L40" s="99" t="s">
        <v>129</v>
      </c>
      <c r="M40" s="101" t="s">
        <v>240</v>
      </c>
    </row>
    <row r="41" spans="1:14" s="7" customFormat="1" ht="28.5" customHeight="1" x14ac:dyDescent="0.25">
      <c r="A41" s="122" t="s">
        <v>66</v>
      </c>
      <c r="B41" s="122" t="s">
        <v>115</v>
      </c>
      <c r="C41" s="123">
        <v>42031</v>
      </c>
      <c r="D41" s="123">
        <v>42136</v>
      </c>
      <c r="E41" s="124" t="s">
        <v>13</v>
      </c>
      <c r="F41" s="122" t="s">
        <v>13</v>
      </c>
      <c r="G41" s="122" t="s">
        <v>13</v>
      </c>
      <c r="H41" s="122" t="s">
        <v>13</v>
      </c>
      <c r="I41" s="122" t="s">
        <v>20</v>
      </c>
      <c r="J41" s="122" t="s">
        <v>20</v>
      </c>
      <c r="K41" s="122" t="s">
        <v>13</v>
      </c>
      <c r="L41" s="129" t="s">
        <v>137</v>
      </c>
      <c r="M41" s="100" t="s">
        <v>218</v>
      </c>
    </row>
    <row r="42" spans="1:14" s="5" customFormat="1" ht="28.5" customHeight="1" x14ac:dyDescent="0.2">
      <c r="A42" s="106" t="s">
        <v>120</v>
      </c>
      <c r="B42" s="106" t="s">
        <v>118</v>
      </c>
      <c r="C42" s="107">
        <v>42059</v>
      </c>
      <c r="D42" s="107">
        <v>42136</v>
      </c>
      <c r="E42" s="108" t="s">
        <v>12</v>
      </c>
      <c r="F42" s="106" t="s">
        <v>12</v>
      </c>
      <c r="G42" s="106" t="s">
        <v>12</v>
      </c>
      <c r="H42" s="106" t="s">
        <v>13</v>
      </c>
      <c r="I42" s="106" t="s">
        <v>16</v>
      </c>
      <c r="J42" s="106" t="s">
        <v>12</v>
      </c>
      <c r="K42" s="106" t="s">
        <v>16</v>
      </c>
      <c r="L42" s="109" t="s">
        <v>136</v>
      </c>
      <c r="M42" s="55" t="s">
        <v>222</v>
      </c>
      <c r="N42" s="104"/>
    </row>
    <row r="43" spans="1:14" s="75" customFormat="1" ht="28.5" customHeight="1" x14ac:dyDescent="0.25">
      <c r="A43" s="106" t="s">
        <v>122</v>
      </c>
      <c r="B43" s="106" t="s">
        <v>115</v>
      </c>
      <c r="C43" s="107">
        <v>42059</v>
      </c>
      <c r="D43" s="107">
        <v>42136</v>
      </c>
      <c r="E43" s="108" t="s">
        <v>12</v>
      </c>
      <c r="F43" s="106" t="s">
        <v>12</v>
      </c>
      <c r="G43" s="106" t="s">
        <v>13</v>
      </c>
      <c r="H43" s="106" t="s">
        <v>13</v>
      </c>
      <c r="I43" s="106" t="s">
        <v>13</v>
      </c>
      <c r="J43" s="106" t="s">
        <v>12</v>
      </c>
      <c r="K43" s="106" t="s">
        <v>12</v>
      </c>
      <c r="L43" s="109" t="s">
        <v>134</v>
      </c>
      <c r="M43" s="110" t="s">
        <v>235</v>
      </c>
      <c r="N43" s="80"/>
    </row>
    <row r="44" spans="1:14" s="75" customFormat="1" ht="28.5" customHeight="1" x14ac:dyDescent="0.2">
      <c r="A44" s="106" t="s">
        <v>125</v>
      </c>
      <c r="B44" s="106" t="s">
        <v>112</v>
      </c>
      <c r="C44" s="107">
        <v>42066</v>
      </c>
      <c r="D44" s="107">
        <v>42137</v>
      </c>
      <c r="E44" s="108" t="s">
        <v>12</v>
      </c>
      <c r="F44" s="106" t="s">
        <v>12</v>
      </c>
      <c r="G44" s="106" t="s">
        <v>12</v>
      </c>
      <c r="H44" s="106" t="s">
        <v>12</v>
      </c>
      <c r="I44" s="106" t="s">
        <v>12</v>
      </c>
      <c r="J44" s="106" t="s">
        <v>12</v>
      </c>
      <c r="K44" s="106" t="s">
        <v>12</v>
      </c>
      <c r="L44" s="109" t="s">
        <v>139</v>
      </c>
      <c r="M44" s="55" t="s">
        <v>228</v>
      </c>
      <c r="N44" s="80"/>
    </row>
    <row r="45" spans="1:14" s="75" customFormat="1" ht="28.5" customHeight="1" x14ac:dyDescent="0.2">
      <c r="A45" s="106" t="s">
        <v>131</v>
      </c>
      <c r="B45" s="106" t="s">
        <v>112</v>
      </c>
      <c r="C45" s="107">
        <v>42107</v>
      </c>
      <c r="D45" s="107">
        <v>42177</v>
      </c>
      <c r="E45" s="108" t="s">
        <v>12</v>
      </c>
      <c r="F45" s="106" t="s">
        <v>12</v>
      </c>
      <c r="G45" s="106" t="s">
        <v>13</v>
      </c>
      <c r="H45" s="106" t="s">
        <v>13</v>
      </c>
      <c r="I45" s="106" t="s">
        <v>13</v>
      </c>
      <c r="J45" s="106" t="s">
        <v>13</v>
      </c>
      <c r="K45" s="106" t="s">
        <v>13</v>
      </c>
      <c r="L45" s="109" t="s">
        <v>148</v>
      </c>
      <c r="M45" s="55" t="s">
        <v>226</v>
      </c>
      <c r="N45" s="80"/>
    </row>
    <row r="46" spans="1:14" s="82" customFormat="1" ht="28.5" customHeight="1" x14ac:dyDescent="0.25">
      <c r="A46" s="51" t="s">
        <v>132</v>
      </c>
      <c r="B46" s="51" t="s">
        <v>119</v>
      </c>
      <c r="C46" s="52">
        <v>42107</v>
      </c>
      <c r="D46" s="52">
        <v>42265</v>
      </c>
      <c r="E46" s="53" t="s">
        <v>12</v>
      </c>
      <c r="F46" s="51" t="s">
        <v>12</v>
      </c>
      <c r="G46" s="51" t="s">
        <v>12</v>
      </c>
      <c r="H46" s="51" t="s">
        <v>13</v>
      </c>
      <c r="I46" s="51" t="s">
        <v>12</v>
      </c>
      <c r="J46" s="51" t="s">
        <v>12</v>
      </c>
      <c r="K46" s="51" t="s">
        <v>13</v>
      </c>
      <c r="L46" s="119" t="s">
        <v>182</v>
      </c>
      <c r="M46" s="55" t="s">
        <v>230</v>
      </c>
    </row>
    <row r="47" spans="1:14" s="82" customFormat="1" ht="28.5" customHeight="1" x14ac:dyDescent="0.25">
      <c r="A47" s="15" t="s">
        <v>133</v>
      </c>
      <c r="B47" s="15" t="s">
        <v>115</v>
      </c>
      <c r="C47" s="16">
        <v>42107</v>
      </c>
      <c r="D47" s="16">
        <v>42177</v>
      </c>
      <c r="E47" s="17" t="s">
        <v>59</v>
      </c>
      <c r="F47" s="15" t="s">
        <v>13</v>
      </c>
      <c r="G47" s="15" t="s">
        <v>13</v>
      </c>
      <c r="H47" s="15" t="s">
        <v>12</v>
      </c>
      <c r="I47" s="15" t="s">
        <v>13</v>
      </c>
      <c r="J47" s="15" t="s">
        <v>13</v>
      </c>
      <c r="K47" s="15" t="s">
        <v>13</v>
      </c>
      <c r="L47" s="49" t="s">
        <v>149</v>
      </c>
      <c r="M47" s="101" t="s">
        <v>237</v>
      </c>
    </row>
    <row r="48" spans="1:14" s="82" customFormat="1" ht="28.5" customHeight="1" x14ac:dyDescent="0.25">
      <c r="A48" s="15" t="s">
        <v>140</v>
      </c>
      <c r="B48" s="15" t="s">
        <v>113</v>
      </c>
      <c r="C48" s="16">
        <v>42135</v>
      </c>
      <c r="D48" s="16">
        <v>42205</v>
      </c>
      <c r="E48" s="17" t="s">
        <v>59</v>
      </c>
      <c r="F48" s="15" t="s">
        <v>13</v>
      </c>
      <c r="G48" s="15" t="s">
        <v>13</v>
      </c>
      <c r="H48" s="15" t="s">
        <v>13</v>
      </c>
      <c r="I48" s="15" t="s">
        <v>12</v>
      </c>
      <c r="J48" s="15" t="s">
        <v>13</v>
      </c>
      <c r="K48" s="15" t="s">
        <v>13</v>
      </c>
      <c r="L48" s="49" t="s">
        <v>151</v>
      </c>
      <c r="M48" s="101" t="s">
        <v>219</v>
      </c>
    </row>
    <row r="49" spans="1:14" s="82" customFormat="1" ht="28.5" customHeight="1" x14ac:dyDescent="0.25">
      <c r="A49" s="15" t="s">
        <v>143</v>
      </c>
      <c r="B49" s="15" t="s">
        <v>114</v>
      </c>
      <c r="C49" s="16">
        <v>42146</v>
      </c>
      <c r="D49" s="16">
        <v>42219</v>
      </c>
      <c r="E49" s="17" t="s">
        <v>59</v>
      </c>
      <c r="F49" s="15" t="s">
        <v>13</v>
      </c>
      <c r="G49" s="15" t="s">
        <v>13</v>
      </c>
      <c r="H49" s="15" t="s">
        <v>13</v>
      </c>
      <c r="I49" s="15" t="s">
        <v>13</v>
      </c>
      <c r="J49" s="15" t="s">
        <v>13</v>
      </c>
      <c r="K49" s="15" t="s">
        <v>13</v>
      </c>
      <c r="L49" s="49" t="s">
        <v>156</v>
      </c>
      <c r="M49" s="101" t="s">
        <v>222</v>
      </c>
    </row>
    <row r="50" spans="1:14" s="82" customFormat="1" ht="28.5" customHeight="1" x14ac:dyDescent="0.25">
      <c r="A50" s="51" t="s">
        <v>144</v>
      </c>
      <c r="B50" s="51" t="s">
        <v>115</v>
      </c>
      <c r="C50" s="52">
        <v>42146</v>
      </c>
      <c r="D50" s="52">
        <v>42219</v>
      </c>
      <c r="E50" s="53" t="s">
        <v>12</v>
      </c>
      <c r="F50" s="51" t="s">
        <v>12</v>
      </c>
      <c r="G50" s="51" t="s">
        <v>12</v>
      </c>
      <c r="H50" s="51" t="s">
        <v>13</v>
      </c>
      <c r="I50" s="51" t="s">
        <v>12</v>
      </c>
      <c r="J50" s="51" t="s">
        <v>12</v>
      </c>
      <c r="K50" s="51" t="s">
        <v>12</v>
      </c>
      <c r="L50" s="54" t="s">
        <v>157</v>
      </c>
      <c r="M50" s="55" t="s">
        <v>236</v>
      </c>
    </row>
    <row r="51" spans="1:14" s="82" customFormat="1" ht="28.5" customHeight="1" x14ac:dyDescent="0.25">
      <c r="A51" s="51" t="s">
        <v>145</v>
      </c>
      <c r="B51" s="51" t="s">
        <v>117</v>
      </c>
      <c r="C51" s="52">
        <v>42156</v>
      </c>
      <c r="D51" s="52">
        <v>42226</v>
      </c>
      <c r="E51" s="53" t="s">
        <v>12</v>
      </c>
      <c r="F51" s="51" t="s">
        <v>12</v>
      </c>
      <c r="G51" s="51" t="s">
        <v>12</v>
      </c>
      <c r="H51" s="51" t="s">
        <v>13</v>
      </c>
      <c r="I51" s="51" t="s">
        <v>12</v>
      </c>
      <c r="J51" s="51" t="s">
        <v>12</v>
      </c>
      <c r="K51" s="51" t="s">
        <v>12</v>
      </c>
      <c r="L51" s="54" t="s">
        <v>158</v>
      </c>
      <c r="M51" s="55" t="s">
        <v>232</v>
      </c>
    </row>
    <row r="52" spans="1:14" s="84" customFormat="1" ht="28.5" customHeight="1" x14ac:dyDescent="0.25">
      <c r="A52" s="51" t="s">
        <v>155</v>
      </c>
      <c r="B52" s="51" t="s">
        <v>118</v>
      </c>
      <c r="C52" s="52">
        <v>42177</v>
      </c>
      <c r="D52" s="52">
        <v>42248</v>
      </c>
      <c r="E52" s="53" t="s">
        <v>12</v>
      </c>
      <c r="F52" s="51" t="s">
        <v>12</v>
      </c>
      <c r="G52" s="51" t="s">
        <v>12</v>
      </c>
      <c r="H52" s="51" t="s">
        <v>12</v>
      </c>
      <c r="I52" s="51" t="s">
        <v>12</v>
      </c>
      <c r="J52" s="51" t="s">
        <v>12</v>
      </c>
      <c r="K52" s="51" t="s">
        <v>12</v>
      </c>
      <c r="L52" s="54" t="s">
        <v>175</v>
      </c>
      <c r="M52" s="55" t="s">
        <v>230</v>
      </c>
    </row>
    <row r="53" spans="1:14" s="84" customFormat="1" ht="28.5" customHeight="1" x14ac:dyDescent="0.25">
      <c r="A53" s="51" t="s">
        <v>153</v>
      </c>
      <c r="B53" s="51" t="s">
        <v>115</v>
      </c>
      <c r="C53" s="52">
        <v>42191</v>
      </c>
      <c r="D53" s="52">
        <v>42262</v>
      </c>
      <c r="E53" s="53" t="s">
        <v>12</v>
      </c>
      <c r="F53" s="51" t="s">
        <v>12</v>
      </c>
      <c r="G53" s="51" t="s">
        <v>12</v>
      </c>
      <c r="H53" s="51" t="s">
        <v>13</v>
      </c>
      <c r="I53" s="51" t="s">
        <v>12</v>
      </c>
      <c r="J53" s="51" t="s">
        <v>12</v>
      </c>
      <c r="K53" s="51" t="s">
        <v>12</v>
      </c>
      <c r="L53" s="54" t="s">
        <v>183</v>
      </c>
      <c r="M53" s="110" t="s">
        <v>235</v>
      </c>
    </row>
    <row r="54" spans="1:14" s="84" customFormat="1" ht="28.5" customHeight="1" x14ac:dyDescent="0.25">
      <c r="A54" s="51" t="s">
        <v>177</v>
      </c>
      <c r="B54" s="51" t="s">
        <v>114</v>
      </c>
      <c r="C54" s="52">
        <v>42262</v>
      </c>
      <c r="D54" s="52">
        <v>42338</v>
      </c>
      <c r="E54" s="53" t="s">
        <v>12</v>
      </c>
      <c r="F54" s="51" t="s">
        <v>12</v>
      </c>
      <c r="G54" s="51" t="s">
        <v>12</v>
      </c>
      <c r="H54" s="51" t="s">
        <v>13</v>
      </c>
      <c r="I54" s="51" t="s">
        <v>12</v>
      </c>
      <c r="J54" s="51" t="s">
        <v>12</v>
      </c>
      <c r="K54" s="51" t="s">
        <v>12</v>
      </c>
      <c r="L54" s="54" t="s">
        <v>199</v>
      </c>
      <c r="M54" s="55" t="s">
        <v>215</v>
      </c>
    </row>
    <row r="55" spans="1:14" s="84" customFormat="1" ht="28.5" customHeight="1" x14ac:dyDescent="0.25">
      <c r="A55" s="15" t="s">
        <v>179</v>
      </c>
      <c r="B55" s="15" t="s">
        <v>119</v>
      </c>
      <c r="C55" s="16">
        <v>42262</v>
      </c>
      <c r="D55" s="16">
        <v>42335</v>
      </c>
      <c r="E55" s="17" t="s">
        <v>13</v>
      </c>
      <c r="F55" s="15" t="s">
        <v>12</v>
      </c>
      <c r="G55" s="15" t="s">
        <v>13</v>
      </c>
      <c r="H55" s="15" t="s">
        <v>13</v>
      </c>
      <c r="I55" s="15" t="s">
        <v>13</v>
      </c>
      <c r="J55" s="15" t="s">
        <v>13</v>
      </c>
      <c r="K55" s="15" t="s">
        <v>13</v>
      </c>
      <c r="L55" s="49" t="s">
        <v>196</v>
      </c>
      <c r="M55" s="101" t="s">
        <v>230</v>
      </c>
    </row>
    <row r="56" spans="1:14" s="84" customFormat="1" ht="28.5" customHeight="1" x14ac:dyDescent="0.25">
      <c r="A56" s="51" t="s">
        <v>181</v>
      </c>
      <c r="B56" s="51" t="s">
        <v>112</v>
      </c>
      <c r="C56" s="52">
        <v>42262</v>
      </c>
      <c r="D56" s="52">
        <v>42335</v>
      </c>
      <c r="E56" s="53" t="s">
        <v>12</v>
      </c>
      <c r="F56" s="51" t="s">
        <v>12</v>
      </c>
      <c r="G56" s="51" t="s">
        <v>12</v>
      </c>
      <c r="H56" s="51" t="s">
        <v>12</v>
      </c>
      <c r="I56" s="51" t="s">
        <v>13</v>
      </c>
      <c r="J56" s="51" t="s">
        <v>12</v>
      </c>
      <c r="K56" s="51" t="s">
        <v>12</v>
      </c>
      <c r="L56" s="54" t="s">
        <v>197</v>
      </c>
      <c r="M56" s="55" t="s">
        <v>238</v>
      </c>
    </row>
    <row r="57" spans="1:14" s="84" customFormat="1" ht="28.5" customHeight="1" x14ac:dyDescent="0.25">
      <c r="A57" s="51" t="s">
        <v>186</v>
      </c>
      <c r="B57" s="51" t="s">
        <v>112</v>
      </c>
      <c r="C57" s="52">
        <v>42290</v>
      </c>
      <c r="D57" s="52">
        <v>42374</v>
      </c>
      <c r="E57" s="53" t="s">
        <v>12</v>
      </c>
      <c r="F57" s="51" t="s">
        <v>12</v>
      </c>
      <c r="G57" s="51" t="s">
        <v>12</v>
      </c>
      <c r="H57" s="51" t="s">
        <v>13</v>
      </c>
      <c r="I57" s="51" t="s">
        <v>12</v>
      </c>
      <c r="J57" s="51" t="s">
        <v>12</v>
      </c>
      <c r="K57" s="51" t="s">
        <v>12</v>
      </c>
      <c r="L57" s="54" t="s">
        <v>201</v>
      </c>
      <c r="M57" s="55" t="s">
        <v>224</v>
      </c>
    </row>
    <row r="58" spans="1:14" s="84" customFormat="1" ht="28.5" customHeight="1" x14ac:dyDescent="0.25">
      <c r="A58" s="15" t="s">
        <v>188</v>
      </c>
      <c r="B58" s="15" t="s">
        <v>111</v>
      </c>
      <c r="C58" s="16">
        <v>42304</v>
      </c>
      <c r="D58" s="16">
        <v>42440</v>
      </c>
      <c r="E58" s="17" t="s">
        <v>13</v>
      </c>
      <c r="F58" s="15" t="s">
        <v>13</v>
      </c>
      <c r="G58" s="15" t="s">
        <v>13</v>
      </c>
      <c r="H58" s="15" t="s">
        <v>13</v>
      </c>
      <c r="I58" s="15" t="s">
        <v>12</v>
      </c>
      <c r="J58" s="15" t="s">
        <v>13</v>
      </c>
      <c r="K58" s="15" t="s">
        <v>12</v>
      </c>
      <c r="L58" s="49" t="s">
        <v>255</v>
      </c>
      <c r="M58" s="101" t="s">
        <v>240</v>
      </c>
    </row>
    <row r="59" spans="1:14" s="84" customFormat="1" ht="28.5" customHeight="1" x14ac:dyDescent="0.25">
      <c r="A59" s="51" t="s">
        <v>189</v>
      </c>
      <c r="B59" s="51" t="s">
        <v>114</v>
      </c>
      <c r="C59" s="52">
        <v>42304</v>
      </c>
      <c r="D59" s="52">
        <v>42389</v>
      </c>
      <c r="E59" s="53" t="s">
        <v>12</v>
      </c>
      <c r="F59" s="51" t="s">
        <v>12</v>
      </c>
      <c r="G59" s="51" t="s">
        <v>207</v>
      </c>
      <c r="H59" s="51" t="s">
        <v>13</v>
      </c>
      <c r="I59" s="51" t="s">
        <v>13</v>
      </c>
      <c r="J59" s="51" t="s">
        <v>12</v>
      </c>
      <c r="K59" s="51" t="s">
        <v>12</v>
      </c>
      <c r="L59" s="54" t="s">
        <v>208</v>
      </c>
      <c r="M59" s="55" t="s">
        <v>242</v>
      </c>
    </row>
    <row r="60" spans="1:14" s="84" customFormat="1" ht="28.5" customHeight="1" x14ac:dyDescent="0.25">
      <c r="A60" s="51" t="s">
        <v>190</v>
      </c>
      <c r="B60" s="51" t="s">
        <v>112</v>
      </c>
      <c r="C60" s="52">
        <v>42304</v>
      </c>
      <c r="D60" s="52">
        <v>42389</v>
      </c>
      <c r="E60" s="53" t="s">
        <v>12</v>
      </c>
      <c r="F60" s="51" t="s">
        <v>12</v>
      </c>
      <c r="G60" s="51" t="s">
        <v>12</v>
      </c>
      <c r="H60" s="51" t="s">
        <v>12</v>
      </c>
      <c r="I60" s="51" t="s">
        <v>12</v>
      </c>
      <c r="J60" s="51" t="s">
        <v>12</v>
      </c>
      <c r="K60" s="51" t="s">
        <v>12</v>
      </c>
      <c r="L60" s="54" t="s">
        <v>209</v>
      </c>
      <c r="M60" s="55" t="s">
        <v>228</v>
      </c>
    </row>
    <row r="61" spans="1:14" s="84" customFormat="1" ht="28.5" customHeight="1" x14ac:dyDescent="0.25">
      <c r="A61" s="15" t="s">
        <v>193</v>
      </c>
      <c r="B61" s="15" t="s">
        <v>115</v>
      </c>
      <c r="C61" s="16">
        <v>42332</v>
      </c>
      <c r="D61" s="16">
        <v>42419</v>
      </c>
      <c r="E61" s="17" t="s">
        <v>13</v>
      </c>
      <c r="F61" s="15" t="s">
        <v>13</v>
      </c>
      <c r="G61" s="15" t="s">
        <v>13</v>
      </c>
      <c r="H61" s="15" t="s">
        <v>20</v>
      </c>
      <c r="I61" s="15" t="s">
        <v>13</v>
      </c>
      <c r="J61" s="15" t="s">
        <v>20</v>
      </c>
      <c r="K61" s="15" t="s">
        <v>13</v>
      </c>
      <c r="L61" s="49" t="s">
        <v>250</v>
      </c>
      <c r="M61" s="101" t="s">
        <v>239</v>
      </c>
    </row>
    <row r="62" spans="1:14" s="84" customFormat="1" ht="28.5" customHeight="1" x14ac:dyDescent="0.25">
      <c r="A62" s="51" t="s">
        <v>191</v>
      </c>
      <c r="B62" s="51" t="s">
        <v>111</v>
      </c>
      <c r="C62" s="52">
        <v>42332</v>
      </c>
      <c r="D62" s="52">
        <v>42419</v>
      </c>
      <c r="E62" s="53" t="s">
        <v>12</v>
      </c>
      <c r="F62" s="51" t="s">
        <v>12</v>
      </c>
      <c r="G62" s="51" t="s">
        <v>12</v>
      </c>
      <c r="H62" s="51" t="s">
        <v>13</v>
      </c>
      <c r="I62" s="51" t="s">
        <v>13</v>
      </c>
      <c r="J62" s="51" t="s">
        <v>12</v>
      </c>
      <c r="K62" s="51" t="s">
        <v>12</v>
      </c>
      <c r="L62" s="54" t="s">
        <v>249</v>
      </c>
      <c r="M62" s="55" t="s">
        <v>215</v>
      </c>
    </row>
    <row r="63" spans="1:14" s="84" customFormat="1" ht="28.5" customHeight="1" x14ac:dyDescent="0.25">
      <c r="A63" s="86" t="s">
        <v>15</v>
      </c>
      <c r="B63" s="86" t="s">
        <v>112</v>
      </c>
      <c r="C63" s="87">
        <v>42332</v>
      </c>
      <c r="D63" s="87">
        <v>42417</v>
      </c>
      <c r="E63" s="88" t="s">
        <v>16</v>
      </c>
      <c r="F63" s="65" t="s">
        <v>16</v>
      </c>
      <c r="G63" s="65" t="s">
        <v>16</v>
      </c>
      <c r="H63" s="65" t="s">
        <v>12</v>
      </c>
      <c r="I63" s="86" t="s">
        <v>16</v>
      </c>
      <c r="J63" s="65" t="s">
        <v>16</v>
      </c>
      <c r="K63" s="65" t="s">
        <v>16</v>
      </c>
      <c r="L63" s="89" t="s">
        <v>71</v>
      </c>
      <c r="M63" s="79" t="s">
        <v>218</v>
      </c>
    </row>
    <row r="64" spans="1:14" s="65" customFormat="1" ht="28.5" customHeight="1" x14ac:dyDescent="0.25">
      <c r="A64" s="15" t="s">
        <v>192</v>
      </c>
      <c r="B64" s="15" t="s">
        <v>119</v>
      </c>
      <c r="C64" s="16">
        <v>42332</v>
      </c>
      <c r="D64" s="16">
        <v>42411</v>
      </c>
      <c r="E64" s="17" t="s">
        <v>59</v>
      </c>
      <c r="F64" s="15" t="s">
        <v>12</v>
      </c>
      <c r="G64" s="15" t="s">
        <v>207</v>
      </c>
      <c r="H64" s="15" t="s">
        <v>13</v>
      </c>
      <c r="I64" s="15" t="s">
        <v>12</v>
      </c>
      <c r="J64" s="15" t="s">
        <v>13</v>
      </c>
      <c r="K64" s="15" t="s">
        <v>13</v>
      </c>
      <c r="L64" s="49" t="s">
        <v>247</v>
      </c>
      <c r="M64" s="103" t="s">
        <v>225</v>
      </c>
      <c r="N64" s="90"/>
    </row>
    <row r="65" spans="1:13" s="84" customFormat="1" ht="28.5" customHeight="1" x14ac:dyDescent="0.25">
      <c r="A65" s="65" t="s">
        <v>205</v>
      </c>
      <c r="B65" s="65" t="s">
        <v>117</v>
      </c>
      <c r="C65" s="66">
        <v>42381</v>
      </c>
      <c r="D65" s="66">
        <v>42465</v>
      </c>
      <c r="E65" s="67" t="s">
        <v>16</v>
      </c>
      <c r="F65" s="65" t="s">
        <v>16</v>
      </c>
      <c r="G65" s="65" t="s">
        <v>16</v>
      </c>
      <c r="H65" s="65" t="s">
        <v>16</v>
      </c>
      <c r="I65" s="65" t="s">
        <v>12</v>
      </c>
      <c r="J65" s="65" t="s">
        <v>16</v>
      </c>
      <c r="K65" s="65" t="s">
        <v>16</v>
      </c>
      <c r="L65" s="85" t="s">
        <v>260</v>
      </c>
      <c r="M65" s="81" t="s">
        <v>232</v>
      </c>
    </row>
    <row r="66" spans="1:13" s="84" customFormat="1" ht="28.5" customHeight="1" x14ac:dyDescent="0.25">
      <c r="A66" s="15" t="s">
        <v>202</v>
      </c>
      <c r="B66" s="15" t="s">
        <v>114</v>
      </c>
      <c r="C66" s="16">
        <v>42381</v>
      </c>
      <c r="D66" s="16">
        <v>42458</v>
      </c>
      <c r="E66" s="17" t="s">
        <v>59</v>
      </c>
      <c r="F66" s="15" t="s">
        <v>13</v>
      </c>
      <c r="G66" s="15" t="s">
        <v>13</v>
      </c>
      <c r="H66" s="15" t="s">
        <v>20</v>
      </c>
      <c r="I66" s="15" t="s">
        <v>13</v>
      </c>
      <c r="J66" s="15" t="s">
        <v>20</v>
      </c>
      <c r="K66" s="15" t="s">
        <v>13</v>
      </c>
      <c r="L66" s="49" t="s">
        <v>257</v>
      </c>
      <c r="M66" s="101" t="s">
        <v>233</v>
      </c>
    </row>
    <row r="67" spans="1:13" s="84" customFormat="1" ht="28.5" customHeight="1" x14ac:dyDescent="0.25">
      <c r="A67" s="94" t="s">
        <v>203</v>
      </c>
      <c r="B67" s="94" t="s">
        <v>114</v>
      </c>
      <c r="C67" s="95">
        <v>42381</v>
      </c>
      <c r="D67" s="95">
        <v>42458</v>
      </c>
      <c r="E67" s="96" t="s">
        <v>160</v>
      </c>
      <c r="F67" s="94" t="s">
        <v>13</v>
      </c>
      <c r="G67" s="94" t="s">
        <v>20</v>
      </c>
      <c r="H67" s="94" t="s">
        <v>20</v>
      </c>
      <c r="I67" s="94" t="s">
        <v>20</v>
      </c>
      <c r="J67" s="94" t="s">
        <v>20</v>
      </c>
      <c r="K67" s="94" t="s">
        <v>13</v>
      </c>
      <c r="L67" s="97" t="s">
        <v>256</v>
      </c>
      <c r="M67" s="63" t="s">
        <v>220</v>
      </c>
    </row>
    <row r="68" spans="1:13" s="84" customFormat="1" ht="28.5" customHeight="1" x14ac:dyDescent="0.25">
      <c r="A68" s="51" t="s">
        <v>206</v>
      </c>
      <c r="B68" s="51" t="s">
        <v>119</v>
      </c>
      <c r="C68" s="52">
        <v>42381</v>
      </c>
      <c r="D68" s="52">
        <v>42458</v>
      </c>
      <c r="E68" s="53" t="s">
        <v>12</v>
      </c>
      <c r="F68" s="51" t="s">
        <v>12</v>
      </c>
      <c r="G68" s="51" t="s">
        <v>12</v>
      </c>
      <c r="H68" s="51" t="s">
        <v>12</v>
      </c>
      <c r="I68" s="51" t="s">
        <v>13</v>
      </c>
      <c r="J68" s="51" t="s">
        <v>12</v>
      </c>
      <c r="K68" s="51" t="s">
        <v>12</v>
      </c>
      <c r="L68" s="54" t="s">
        <v>259</v>
      </c>
      <c r="M68" s="55" t="s">
        <v>230</v>
      </c>
    </row>
    <row r="69" spans="1:13" s="84" customFormat="1" ht="28.5" customHeight="1" x14ac:dyDescent="0.25">
      <c r="A69" s="94" t="s">
        <v>204</v>
      </c>
      <c r="B69" s="94" t="s">
        <v>114</v>
      </c>
      <c r="C69" s="95">
        <v>42381</v>
      </c>
      <c r="D69" s="95">
        <v>42458</v>
      </c>
      <c r="E69" s="96" t="s">
        <v>160</v>
      </c>
      <c r="F69" s="94" t="s">
        <v>13</v>
      </c>
      <c r="G69" s="94" t="s">
        <v>20</v>
      </c>
      <c r="H69" s="94" t="s">
        <v>20</v>
      </c>
      <c r="I69" s="94" t="s">
        <v>13</v>
      </c>
      <c r="J69" s="94" t="s">
        <v>20</v>
      </c>
      <c r="K69" s="94" t="s">
        <v>13</v>
      </c>
      <c r="L69" s="97" t="s">
        <v>258</v>
      </c>
      <c r="M69" s="63" t="s">
        <v>212</v>
      </c>
    </row>
    <row r="70" spans="1:13" s="93" customFormat="1" ht="28.5" customHeight="1" x14ac:dyDescent="0.25">
      <c r="A70" s="71" t="s">
        <v>210</v>
      </c>
      <c r="B70" s="71" t="s">
        <v>111</v>
      </c>
      <c r="C70" s="72">
        <v>42395</v>
      </c>
      <c r="D70" s="72">
        <v>42474</v>
      </c>
      <c r="E70" s="73" t="s">
        <v>12</v>
      </c>
      <c r="F70" s="71" t="s">
        <v>12</v>
      </c>
      <c r="G70" s="71" t="s">
        <v>12</v>
      </c>
      <c r="H70" s="71" t="s">
        <v>13</v>
      </c>
      <c r="I70" s="71" t="s">
        <v>12</v>
      </c>
      <c r="J70" s="71" t="s">
        <v>12</v>
      </c>
      <c r="K70" s="71" t="s">
        <v>13</v>
      </c>
      <c r="L70" s="74" t="s">
        <v>268</v>
      </c>
      <c r="M70" s="55" t="s">
        <v>240</v>
      </c>
    </row>
    <row r="71" spans="1:13" s="93" customFormat="1" ht="28.5" customHeight="1" x14ac:dyDescent="0.25">
      <c r="A71" s="51" t="s">
        <v>246</v>
      </c>
      <c r="B71" s="51" t="s">
        <v>113</v>
      </c>
      <c r="C71" s="52">
        <v>42409</v>
      </c>
      <c r="D71" s="52">
        <v>42487</v>
      </c>
      <c r="E71" s="53" t="s">
        <v>12</v>
      </c>
      <c r="F71" s="51" t="s">
        <v>12</v>
      </c>
      <c r="G71" s="51" t="s">
        <v>12</v>
      </c>
      <c r="H71" s="51" t="s">
        <v>12</v>
      </c>
      <c r="I71" s="51" t="s">
        <v>12</v>
      </c>
      <c r="J71" s="51" t="s">
        <v>12</v>
      </c>
      <c r="K71" s="51" t="s">
        <v>12</v>
      </c>
      <c r="L71" s="54" t="s">
        <v>267</v>
      </c>
      <c r="M71" s="55" t="s">
        <v>229</v>
      </c>
    </row>
    <row r="72" spans="1:13" s="111" customFormat="1" ht="28.5" customHeight="1" x14ac:dyDescent="0.25">
      <c r="A72" s="51" t="s">
        <v>251</v>
      </c>
      <c r="B72" s="51" t="s">
        <v>115</v>
      </c>
      <c r="C72" s="52">
        <v>42423</v>
      </c>
      <c r="D72" s="52">
        <v>42506</v>
      </c>
      <c r="E72" s="53" t="s">
        <v>12</v>
      </c>
      <c r="F72" s="51" t="s">
        <v>13</v>
      </c>
      <c r="G72" s="51" t="s">
        <v>12</v>
      </c>
      <c r="H72" s="51" t="s">
        <v>13</v>
      </c>
      <c r="I72" s="51" t="s">
        <v>12</v>
      </c>
      <c r="J72" s="51" t="s">
        <v>13</v>
      </c>
      <c r="K72" s="51" t="s">
        <v>13</v>
      </c>
      <c r="L72" s="54" t="s">
        <v>269</v>
      </c>
      <c r="M72" s="55" t="s">
        <v>236</v>
      </c>
    </row>
    <row r="73" spans="1:13" s="111" customFormat="1" ht="28.5" customHeight="1" x14ac:dyDescent="0.25">
      <c r="A73" s="51" t="s">
        <v>254</v>
      </c>
      <c r="B73" s="51" t="s">
        <v>118</v>
      </c>
      <c r="C73" s="52">
        <v>42423</v>
      </c>
      <c r="D73" s="52">
        <v>42513</v>
      </c>
      <c r="E73" s="53" t="s">
        <v>12</v>
      </c>
      <c r="F73" s="51" t="s">
        <v>12</v>
      </c>
      <c r="G73" s="51" t="s">
        <v>12</v>
      </c>
      <c r="H73" s="51" t="s">
        <v>13</v>
      </c>
      <c r="I73" s="51" t="s">
        <v>12</v>
      </c>
      <c r="J73" s="51" t="s">
        <v>12</v>
      </c>
      <c r="K73" s="51" t="s">
        <v>16</v>
      </c>
      <c r="L73" s="54" t="s">
        <v>271</v>
      </c>
      <c r="M73" s="55" t="s">
        <v>215</v>
      </c>
    </row>
    <row r="74" spans="1:13" s="111" customFormat="1" ht="28.5" customHeight="1" x14ac:dyDescent="0.25">
      <c r="A74" s="51" t="s">
        <v>253</v>
      </c>
      <c r="B74" s="51" t="s">
        <v>111</v>
      </c>
      <c r="C74" s="52">
        <v>42423</v>
      </c>
      <c r="D74" s="52">
        <v>42506</v>
      </c>
      <c r="E74" s="53" t="s">
        <v>12</v>
      </c>
      <c r="F74" s="51" t="s">
        <v>12</v>
      </c>
      <c r="G74" s="51" t="s">
        <v>12</v>
      </c>
      <c r="H74" s="51" t="s">
        <v>13</v>
      </c>
      <c r="I74" s="51" t="s">
        <v>13</v>
      </c>
      <c r="J74" s="51" t="s">
        <v>12</v>
      </c>
      <c r="K74" s="51" t="s">
        <v>13</v>
      </c>
      <c r="L74" s="54" t="s">
        <v>270</v>
      </c>
      <c r="M74" s="55" t="s">
        <v>217</v>
      </c>
    </row>
    <row r="75" spans="1:13" s="111" customFormat="1" ht="28.5" customHeight="1" x14ac:dyDescent="0.25">
      <c r="A75" s="51" t="s">
        <v>252</v>
      </c>
      <c r="B75" s="51" t="s">
        <v>119</v>
      </c>
      <c r="C75" s="52">
        <v>42423</v>
      </c>
      <c r="D75" s="52">
        <v>42514</v>
      </c>
      <c r="E75" s="53" t="s">
        <v>12</v>
      </c>
      <c r="F75" s="51" t="s">
        <v>12</v>
      </c>
      <c r="G75" s="51" t="s">
        <v>12</v>
      </c>
      <c r="H75" s="51" t="s">
        <v>12</v>
      </c>
      <c r="I75" s="51" t="s">
        <v>12</v>
      </c>
      <c r="J75" s="51" t="s">
        <v>12</v>
      </c>
      <c r="K75" s="51" t="s">
        <v>13</v>
      </c>
      <c r="L75" s="54" t="s">
        <v>275</v>
      </c>
      <c r="M75" s="55" t="s">
        <v>222</v>
      </c>
    </row>
    <row r="76" spans="1:13" s="111" customFormat="1" ht="28.5" customHeight="1" x14ac:dyDescent="0.25">
      <c r="A76" s="65" t="s">
        <v>261</v>
      </c>
      <c r="B76" s="65" t="s">
        <v>114</v>
      </c>
      <c r="C76" s="66">
        <v>42472</v>
      </c>
      <c r="D76" s="66">
        <v>42548</v>
      </c>
      <c r="E76" s="67" t="s">
        <v>16</v>
      </c>
      <c r="F76" s="65" t="s">
        <v>16</v>
      </c>
      <c r="G76" s="65" t="s">
        <v>16</v>
      </c>
      <c r="H76" s="65" t="s">
        <v>16</v>
      </c>
      <c r="I76" s="65" t="s">
        <v>16</v>
      </c>
      <c r="J76" s="65" t="s">
        <v>16</v>
      </c>
      <c r="K76" s="65" t="s">
        <v>12</v>
      </c>
      <c r="L76" s="85" t="s">
        <v>278</v>
      </c>
      <c r="M76" s="81" t="s">
        <v>345</v>
      </c>
    </row>
    <row r="77" spans="1:13" s="111" customFormat="1" ht="28.5" customHeight="1" x14ac:dyDescent="0.25">
      <c r="A77" s="15" t="s">
        <v>262</v>
      </c>
      <c r="B77" s="15" t="s">
        <v>118</v>
      </c>
      <c r="C77" s="16">
        <v>42472</v>
      </c>
      <c r="D77" s="16">
        <v>42548</v>
      </c>
      <c r="E77" s="17" t="s">
        <v>13</v>
      </c>
      <c r="F77" s="15" t="s">
        <v>12</v>
      </c>
      <c r="G77" s="15" t="s">
        <v>13</v>
      </c>
      <c r="H77" s="15" t="s">
        <v>13</v>
      </c>
      <c r="I77" s="15" t="s">
        <v>13</v>
      </c>
      <c r="J77" s="15" t="s">
        <v>13</v>
      </c>
      <c r="K77" s="15" t="s">
        <v>12</v>
      </c>
      <c r="L77" s="49" t="s">
        <v>279</v>
      </c>
      <c r="M77" s="101" t="s">
        <v>224</v>
      </c>
    </row>
    <row r="78" spans="1:13" s="111" customFormat="1" ht="28.5" customHeight="1" x14ac:dyDescent="0.25">
      <c r="A78" s="15" t="s">
        <v>263</v>
      </c>
      <c r="B78" s="15" t="s">
        <v>118</v>
      </c>
      <c r="C78" s="16">
        <v>42472</v>
      </c>
      <c r="D78" s="16">
        <v>42548</v>
      </c>
      <c r="E78" s="17" t="s">
        <v>13</v>
      </c>
      <c r="F78" s="15" t="s">
        <v>13</v>
      </c>
      <c r="G78" s="15" t="s">
        <v>281</v>
      </c>
      <c r="H78" s="15" t="s">
        <v>281</v>
      </c>
      <c r="I78" s="15" t="s">
        <v>281</v>
      </c>
      <c r="J78" s="15" t="s">
        <v>13</v>
      </c>
      <c r="K78" s="15" t="s">
        <v>12</v>
      </c>
      <c r="L78" s="49" t="s">
        <v>280</v>
      </c>
      <c r="M78" s="101" t="s">
        <v>216</v>
      </c>
    </row>
    <row r="79" spans="1:13" s="111" customFormat="1" ht="28.5" customHeight="1" x14ac:dyDescent="0.25">
      <c r="A79" s="51" t="s">
        <v>264</v>
      </c>
      <c r="B79" s="51" t="s">
        <v>115</v>
      </c>
      <c r="C79" s="52">
        <v>42472</v>
      </c>
      <c r="D79" s="52">
        <v>42548</v>
      </c>
      <c r="E79" s="53" t="s">
        <v>12</v>
      </c>
      <c r="F79" s="51" t="s">
        <v>12</v>
      </c>
      <c r="G79" s="51" t="s">
        <v>12</v>
      </c>
      <c r="H79" s="51" t="s">
        <v>12</v>
      </c>
      <c r="I79" s="51" t="s">
        <v>12</v>
      </c>
      <c r="J79" s="51" t="s">
        <v>12</v>
      </c>
      <c r="K79" s="51" t="s">
        <v>16</v>
      </c>
      <c r="L79" s="54" t="s">
        <v>282</v>
      </c>
      <c r="M79" s="55" t="s">
        <v>237</v>
      </c>
    </row>
    <row r="80" spans="1:13" s="111" customFormat="1" ht="28.5" customHeight="1" x14ac:dyDescent="0.25">
      <c r="A80" s="51" t="s">
        <v>266</v>
      </c>
      <c r="B80" s="51" t="s">
        <v>117</v>
      </c>
      <c r="C80" s="52">
        <v>42486</v>
      </c>
      <c r="D80" s="52">
        <v>42558</v>
      </c>
      <c r="E80" s="53" t="s">
        <v>12</v>
      </c>
      <c r="F80" s="51" t="s">
        <v>12</v>
      </c>
      <c r="G80" s="51" t="s">
        <v>12</v>
      </c>
      <c r="H80" s="51" t="s">
        <v>13</v>
      </c>
      <c r="I80" s="51" t="s">
        <v>12</v>
      </c>
      <c r="J80" s="51" t="s">
        <v>12</v>
      </c>
      <c r="K80" s="51" t="s">
        <v>13</v>
      </c>
      <c r="L80" s="54" t="s">
        <v>287</v>
      </c>
      <c r="M80" s="55" t="s">
        <v>230</v>
      </c>
    </row>
    <row r="81" spans="1:13" s="111" customFormat="1" ht="28.5" customHeight="1" x14ac:dyDescent="0.25">
      <c r="A81" s="51" t="s">
        <v>265</v>
      </c>
      <c r="B81" s="51" t="s">
        <v>119</v>
      </c>
      <c r="C81" s="52">
        <v>42486</v>
      </c>
      <c r="D81" s="52">
        <v>42558</v>
      </c>
      <c r="E81" s="53" t="s">
        <v>12</v>
      </c>
      <c r="F81" s="51" t="s">
        <v>12</v>
      </c>
      <c r="G81" s="51" t="s">
        <v>12</v>
      </c>
      <c r="H81" s="51" t="s">
        <v>13</v>
      </c>
      <c r="I81" s="51" t="s">
        <v>13</v>
      </c>
      <c r="J81" s="51" t="s">
        <v>12</v>
      </c>
      <c r="K81" s="51" t="s">
        <v>12</v>
      </c>
      <c r="L81" s="54" t="s">
        <v>288</v>
      </c>
      <c r="M81" s="55" t="s">
        <v>228</v>
      </c>
    </row>
    <row r="82" spans="1:13" s="111" customFormat="1" ht="28.5" customHeight="1" x14ac:dyDescent="0.25">
      <c r="A82" s="15" t="s">
        <v>272</v>
      </c>
      <c r="B82" s="15" t="s">
        <v>114</v>
      </c>
      <c r="C82" s="16">
        <v>42514</v>
      </c>
      <c r="D82" s="16">
        <v>42587</v>
      </c>
      <c r="E82" s="17" t="s">
        <v>13</v>
      </c>
      <c r="F82" s="15" t="s">
        <v>13</v>
      </c>
      <c r="G82" s="15" t="s">
        <v>13</v>
      </c>
      <c r="H82" s="15" t="s">
        <v>13</v>
      </c>
      <c r="I82" s="15" t="s">
        <v>13</v>
      </c>
      <c r="J82" s="15" t="s">
        <v>13</v>
      </c>
      <c r="K82" s="15" t="s">
        <v>13</v>
      </c>
      <c r="L82" s="49" t="s">
        <v>289</v>
      </c>
      <c r="M82" s="101" t="s">
        <v>229</v>
      </c>
    </row>
    <row r="83" spans="1:13" s="111" customFormat="1" ht="28.5" customHeight="1" x14ac:dyDescent="0.25">
      <c r="A83" s="65" t="s">
        <v>273</v>
      </c>
      <c r="B83" s="65" t="s">
        <v>112</v>
      </c>
      <c r="C83" s="66">
        <v>42514</v>
      </c>
      <c r="D83" s="66">
        <v>42587</v>
      </c>
      <c r="E83" s="67" t="s">
        <v>16</v>
      </c>
      <c r="F83" s="65" t="s">
        <v>16</v>
      </c>
      <c r="G83" s="65" t="s">
        <v>16</v>
      </c>
      <c r="H83" s="65" t="s">
        <v>12</v>
      </c>
      <c r="I83" s="65" t="s">
        <v>12</v>
      </c>
      <c r="J83" s="65" t="s">
        <v>16</v>
      </c>
      <c r="K83" s="65" t="s">
        <v>12</v>
      </c>
      <c r="L83" s="85" t="s">
        <v>290</v>
      </c>
      <c r="M83" s="81" t="s">
        <v>344</v>
      </c>
    </row>
    <row r="84" spans="1:13" s="111" customFormat="1" ht="28.5" customHeight="1" x14ac:dyDescent="0.25">
      <c r="A84" s="15" t="s">
        <v>274</v>
      </c>
      <c r="B84" s="15" t="s">
        <v>111</v>
      </c>
      <c r="C84" s="16">
        <v>42514</v>
      </c>
      <c r="D84" s="16">
        <v>42587</v>
      </c>
      <c r="E84" s="17" t="s">
        <v>13</v>
      </c>
      <c r="F84" s="15" t="s">
        <v>13</v>
      </c>
      <c r="G84" s="15" t="s">
        <v>12</v>
      </c>
      <c r="H84" s="15" t="s">
        <v>12</v>
      </c>
      <c r="I84" s="15" t="s">
        <v>20</v>
      </c>
      <c r="J84" s="15" t="s">
        <v>13</v>
      </c>
      <c r="K84" s="15" t="s">
        <v>12</v>
      </c>
      <c r="L84" s="49" t="s">
        <v>291</v>
      </c>
      <c r="M84" s="101" t="s">
        <v>240</v>
      </c>
    </row>
    <row r="85" spans="1:13" s="111" customFormat="1" ht="28.5" customHeight="1" x14ac:dyDescent="0.25">
      <c r="A85" s="15" t="s">
        <v>276</v>
      </c>
      <c r="B85" s="15" t="s">
        <v>114</v>
      </c>
      <c r="C85" s="16">
        <v>42535</v>
      </c>
      <c r="D85" s="16">
        <v>42608</v>
      </c>
      <c r="E85" s="17" t="s">
        <v>13</v>
      </c>
      <c r="F85" s="15" t="s">
        <v>13</v>
      </c>
      <c r="G85" s="15" t="s">
        <v>13</v>
      </c>
      <c r="H85" s="15" t="s">
        <v>13</v>
      </c>
      <c r="I85" s="15" t="s">
        <v>20</v>
      </c>
      <c r="J85" s="15" t="s">
        <v>13</v>
      </c>
      <c r="K85" s="15" t="s">
        <v>12</v>
      </c>
      <c r="L85" s="49" t="s">
        <v>292</v>
      </c>
      <c r="M85" s="101" t="s">
        <v>343</v>
      </c>
    </row>
    <row r="86" spans="1:13" s="111" customFormat="1" ht="28.5" customHeight="1" x14ac:dyDescent="0.25">
      <c r="A86" s="51" t="s">
        <v>277</v>
      </c>
      <c r="B86" s="51" t="s">
        <v>117</v>
      </c>
      <c r="C86" s="52">
        <v>42535</v>
      </c>
      <c r="D86" s="52">
        <v>42608</v>
      </c>
      <c r="E86" s="53" t="s">
        <v>12</v>
      </c>
      <c r="F86" s="51" t="s">
        <v>12</v>
      </c>
      <c r="G86" s="51" t="s">
        <v>12</v>
      </c>
      <c r="H86" s="51" t="s">
        <v>13</v>
      </c>
      <c r="I86" s="51" t="s">
        <v>13</v>
      </c>
      <c r="J86" s="51" t="s">
        <v>12</v>
      </c>
      <c r="K86" s="51" t="s">
        <v>13</v>
      </c>
      <c r="L86" s="54" t="s">
        <v>293</v>
      </c>
      <c r="M86" s="55" t="s">
        <v>215</v>
      </c>
    </row>
    <row r="87" spans="1:13" s="111" customFormat="1" ht="28.5" customHeight="1" x14ac:dyDescent="0.25">
      <c r="A87" s="15" t="s">
        <v>286</v>
      </c>
      <c r="B87" s="15" t="s">
        <v>114</v>
      </c>
      <c r="C87" s="16">
        <v>42556</v>
      </c>
      <c r="D87" s="16">
        <v>42633</v>
      </c>
      <c r="E87" s="17" t="s">
        <v>13</v>
      </c>
      <c r="F87" s="15" t="s">
        <v>13</v>
      </c>
      <c r="G87" s="15" t="s">
        <v>13</v>
      </c>
      <c r="H87" s="15" t="s">
        <v>299</v>
      </c>
      <c r="I87" s="15" t="s">
        <v>13</v>
      </c>
      <c r="J87" s="15" t="s">
        <v>20</v>
      </c>
      <c r="K87" s="15" t="s">
        <v>20</v>
      </c>
      <c r="L87" s="49" t="s">
        <v>300</v>
      </c>
      <c r="M87" s="101" t="s">
        <v>238</v>
      </c>
    </row>
    <row r="88" spans="1:13" s="111" customFormat="1" ht="28.5" customHeight="1" x14ac:dyDescent="0.25">
      <c r="A88" s="15" t="s">
        <v>283</v>
      </c>
      <c r="B88" s="15" t="s">
        <v>114</v>
      </c>
      <c r="C88" s="16">
        <v>42556</v>
      </c>
      <c r="D88" s="16">
        <v>42634</v>
      </c>
      <c r="E88" s="17" t="s">
        <v>13</v>
      </c>
      <c r="F88" s="15" t="s">
        <v>13</v>
      </c>
      <c r="G88" s="15" t="s">
        <v>13</v>
      </c>
      <c r="H88" s="15" t="s">
        <v>13</v>
      </c>
      <c r="I88" s="15" t="s">
        <v>20</v>
      </c>
      <c r="J88" s="15" t="s">
        <v>13</v>
      </c>
      <c r="K88" s="15" t="s">
        <v>20</v>
      </c>
      <c r="L88" s="49" t="s">
        <v>301</v>
      </c>
      <c r="M88" s="101" t="s">
        <v>342</v>
      </c>
    </row>
    <row r="89" spans="1:13" s="111" customFormat="1" ht="28.5" customHeight="1" x14ac:dyDescent="0.25">
      <c r="A89" s="51" t="s">
        <v>284</v>
      </c>
      <c r="B89" s="51" t="s">
        <v>110</v>
      </c>
      <c r="C89" s="52">
        <v>42556</v>
      </c>
      <c r="D89" s="52">
        <v>42633</v>
      </c>
      <c r="E89" s="53" t="s">
        <v>12</v>
      </c>
      <c r="F89" s="51" t="s">
        <v>12</v>
      </c>
      <c r="G89" s="51" t="s">
        <v>12</v>
      </c>
      <c r="H89" s="51" t="s">
        <v>13</v>
      </c>
      <c r="I89" s="51" t="s">
        <v>13</v>
      </c>
      <c r="J89" s="51" t="s">
        <v>12</v>
      </c>
      <c r="K89" s="51" t="s">
        <v>13</v>
      </c>
      <c r="L89" s="54" t="s">
        <v>297</v>
      </c>
      <c r="M89" s="55" t="s">
        <v>239</v>
      </c>
    </row>
    <row r="90" spans="1:13" s="111" customFormat="1" ht="28.5" customHeight="1" x14ac:dyDescent="0.25">
      <c r="A90" s="65" t="s">
        <v>285</v>
      </c>
      <c r="B90" s="65" t="s">
        <v>115</v>
      </c>
      <c r="C90" s="66">
        <v>42556</v>
      </c>
      <c r="D90" s="66">
        <v>42633</v>
      </c>
      <c r="E90" s="67" t="s">
        <v>16</v>
      </c>
      <c r="F90" s="65" t="s">
        <v>16</v>
      </c>
      <c r="G90" s="65" t="s">
        <v>12</v>
      </c>
      <c r="H90" s="65" t="s">
        <v>12</v>
      </c>
      <c r="I90" s="65" t="s">
        <v>16</v>
      </c>
      <c r="J90" s="65" t="s">
        <v>16</v>
      </c>
      <c r="K90" s="65" t="s">
        <v>16</v>
      </c>
      <c r="L90" s="85" t="s">
        <v>298</v>
      </c>
      <c r="M90" s="81" t="s">
        <v>237</v>
      </c>
    </row>
    <row r="91" spans="1:13" s="111" customFormat="1" ht="28.5" customHeight="1" x14ac:dyDescent="0.25">
      <c r="A91" s="65" t="s">
        <v>32</v>
      </c>
      <c r="B91" s="65" t="s">
        <v>117</v>
      </c>
      <c r="C91" s="66">
        <v>42625</v>
      </c>
      <c r="D91" s="66">
        <v>42699</v>
      </c>
      <c r="E91" s="67" t="s">
        <v>16</v>
      </c>
      <c r="F91" s="65" t="s">
        <v>16</v>
      </c>
      <c r="G91" s="65" t="s">
        <v>12</v>
      </c>
      <c r="H91" s="65" t="s">
        <v>12</v>
      </c>
      <c r="I91" s="65" t="s">
        <v>12</v>
      </c>
      <c r="J91" s="65" t="s">
        <v>16</v>
      </c>
      <c r="K91" s="65"/>
      <c r="L91" s="85" t="s">
        <v>312</v>
      </c>
      <c r="M91" s="81" t="s">
        <v>232</v>
      </c>
    </row>
    <row r="92" spans="1:13" s="111" customFormat="1" ht="28.5" customHeight="1" x14ac:dyDescent="0.25">
      <c r="A92" s="65" t="s">
        <v>294</v>
      </c>
      <c r="B92" s="65" t="s">
        <v>110</v>
      </c>
      <c r="C92" s="66">
        <v>42625</v>
      </c>
      <c r="D92" s="66">
        <v>42699</v>
      </c>
      <c r="E92" s="67" t="s">
        <v>16</v>
      </c>
      <c r="F92" s="65" t="s">
        <v>16</v>
      </c>
      <c r="G92" s="65" t="s">
        <v>16</v>
      </c>
      <c r="H92" s="65" t="s">
        <v>12</v>
      </c>
      <c r="I92" s="65" t="s">
        <v>12</v>
      </c>
      <c r="J92" s="65" t="s">
        <v>16</v>
      </c>
      <c r="K92" s="65" t="s">
        <v>16</v>
      </c>
      <c r="L92" s="85" t="s">
        <v>309</v>
      </c>
      <c r="M92" s="81" t="s">
        <v>229</v>
      </c>
    </row>
    <row r="93" spans="1:13" s="111" customFormat="1" ht="28.5" customHeight="1" x14ac:dyDescent="0.25">
      <c r="A93" s="51" t="s">
        <v>295</v>
      </c>
      <c r="B93" s="51" t="s">
        <v>112</v>
      </c>
      <c r="C93" s="52">
        <v>42625</v>
      </c>
      <c r="D93" s="52">
        <v>42699</v>
      </c>
      <c r="E93" s="53" t="s">
        <v>12</v>
      </c>
      <c r="F93" s="51" t="s">
        <v>12</v>
      </c>
      <c r="G93" s="51" t="s">
        <v>12</v>
      </c>
      <c r="H93" s="51" t="s">
        <v>12</v>
      </c>
      <c r="I93" s="51" t="s">
        <v>12</v>
      </c>
      <c r="J93" s="51" t="s">
        <v>12</v>
      </c>
      <c r="K93" s="51" t="s">
        <v>12</v>
      </c>
      <c r="L93" s="54" t="s">
        <v>310</v>
      </c>
      <c r="M93" s="55" t="s">
        <v>341</v>
      </c>
    </row>
    <row r="94" spans="1:13" s="111" customFormat="1" ht="28.5" customHeight="1" x14ac:dyDescent="0.25">
      <c r="A94" s="15" t="s">
        <v>296</v>
      </c>
      <c r="B94" s="15" t="s">
        <v>114</v>
      </c>
      <c r="C94" s="16">
        <v>42625</v>
      </c>
      <c r="D94" s="16">
        <v>42699</v>
      </c>
      <c r="E94" s="17" t="s">
        <v>13</v>
      </c>
      <c r="F94" s="15" t="s">
        <v>13</v>
      </c>
      <c r="G94" s="15" t="s">
        <v>13</v>
      </c>
      <c r="H94" s="15" t="s">
        <v>13</v>
      </c>
      <c r="I94" s="15" t="s">
        <v>12</v>
      </c>
      <c r="J94" s="15" t="s">
        <v>13</v>
      </c>
      <c r="K94" s="15" t="s">
        <v>13</v>
      </c>
      <c r="L94" s="49" t="s">
        <v>311</v>
      </c>
      <c r="M94" s="101" t="s">
        <v>225</v>
      </c>
    </row>
    <row r="95" spans="1:13" s="111" customFormat="1" ht="28.5" customHeight="1" x14ac:dyDescent="0.25">
      <c r="A95" s="51" t="s">
        <v>303</v>
      </c>
      <c r="B95" s="51" t="s">
        <v>114</v>
      </c>
      <c r="C95" s="52">
        <v>42640</v>
      </c>
      <c r="D95" s="52">
        <v>42713</v>
      </c>
      <c r="E95" s="53" t="s">
        <v>12</v>
      </c>
      <c r="F95" s="51" t="s">
        <v>12</v>
      </c>
      <c r="G95" s="51" t="s">
        <v>12</v>
      </c>
      <c r="H95" s="54" t="s">
        <v>12</v>
      </c>
      <c r="I95" s="51" t="s">
        <v>16</v>
      </c>
      <c r="J95" s="51" t="s">
        <v>12</v>
      </c>
      <c r="K95" s="51" t="s">
        <v>12</v>
      </c>
      <c r="L95" s="51" t="s">
        <v>313</v>
      </c>
      <c r="M95" s="55" t="s">
        <v>340</v>
      </c>
    </row>
    <row r="96" spans="1:13" s="111" customFormat="1" ht="28.5" customHeight="1" x14ac:dyDescent="0.25">
      <c r="A96" s="65" t="s">
        <v>302</v>
      </c>
      <c r="B96" s="65" t="s">
        <v>115</v>
      </c>
      <c r="C96" s="66">
        <v>42640</v>
      </c>
      <c r="D96" s="66">
        <v>42713</v>
      </c>
      <c r="E96" s="67" t="s">
        <v>16</v>
      </c>
      <c r="F96" s="65" t="s">
        <v>16</v>
      </c>
      <c r="G96" s="65" t="s">
        <v>12</v>
      </c>
      <c r="H96" s="65" t="s">
        <v>13</v>
      </c>
      <c r="I96" s="65" t="s">
        <v>12</v>
      </c>
      <c r="J96" s="65" t="s">
        <v>16</v>
      </c>
      <c r="K96" s="65" t="s">
        <v>12</v>
      </c>
      <c r="L96" s="65" t="s">
        <v>314</v>
      </c>
      <c r="M96" s="81" t="s">
        <v>339</v>
      </c>
    </row>
    <row r="97" spans="1:13" s="111" customFormat="1" ht="28.5" customHeight="1" x14ac:dyDescent="0.25">
      <c r="A97" s="65" t="s">
        <v>304</v>
      </c>
      <c r="B97" s="65" t="s">
        <v>117</v>
      </c>
      <c r="C97" s="66">
        <v>42668</v>
      </c>
      <c r="D97" s="66">
        <v>42759</v>
      </c>
      <c r="E97" s="67" t="s">
        <v>16</v>
      </c>
      <c r="F97" s="65" t="s">
        <v>16</v>
      </c>
      <c r="G97" s="65" t="s">
        <v>16</v>
      </c>
      <c r="H97" s="65" t="s">
        <v>12</v>
      </c>
      <c r="I97" s="65" t="s">
        <v>16</v>
      </c>
      <c r="J97" s="65" t="s">
        <v>16</v>
      </c>
      <c r="K97" s="65" t="s">
        <v>12</v>
      </c>
      <c r="L97" s="65" t="s">
        <v>337</v>
      </c>
      <c r="M97" s="81" t="s">
        <v>338</v>
      </c>
    </row>
    <row r="98" spans="1:13" s="111" customFormat="1" ht="28.5" customHeight="1" x14ac:dyDescent="0.25">
      <c r="A98" s="51" t="s">
        <v>307</v>
      </c>
      <c r="B98" s="51" t="s">
        <v>113</v>
      </c>
      <c r="C98" s="52">
        <v>42689</v>
      </c>
      <c r="D98" s="52">
        <v>42779</v>
      </c>
      <c r="E98" s="53" t="s">
        <v>12</v>
      </c>
      <c r="F98" s="51" t="s">
        <v>12</v>
      </c>
      <c r="G98" s="51" t="s">
        <v>12</v>
      </c>
      <c r="H98" s="51" t="s">
        <v>12</v>
      </c>
      <c r="I98" s="51" t="s">
        <v>12</v>
      </c>
      <c r="J98" s="51" t="s">
        <v>12</v>
      </c>
      <c r="K98" s="51" t="s">
        <v>13</v>
      </c>
      <c r="L98" s="51" t="s">
        <v>350</v>
      </c>
      <c r="M98" s="51" t="s">
        <v>214</v>
      </c>
    </row>
    <row r="99" spans="1:13" s="111" customFormat="1" ht="28.5" customHeight="1" x14ac:dyDescent="0.25">
      <c r="A99" s="51" t="s">
        <v>308</v>
      </c>
      <c r="B99" s="51" t="s">
        <v>113</v>
      </c>
      <c r="C99" s="52">
        <v>42689</v>
      </c>
      <c r="D99" s="52">
        <v>42779</v>
      </c>
      <c r="E99" s="53" t="s">
        <v>12</v>
      </c>
      <c r="F99" s="51" t="s">
        <v>12</v>
      </c>
      <c r="G99" s="51" t="s">
        <v>12</v>
      </c>
      <c r="H99" s="51" t="s">
        <v>12</v>
      </c>
      <c r="I99" s="51" t="s">
        <v>13</v>
      </c>
      <c r="J99" s="51" t="s">
        <v>12</v>
      </c>
      <c r="K99" s="51" t="s">
        <v>13</v>
      </c>
      <c r="L99" s="51" t="s">
        <v>349</v>
      </c>
      <c r="M99" s="51" t="s">
        <v>343</v>
      </c>
    </row>
    <row r="100" spans="1:13" s="111" customFormat="1" ht="28.5" customHeight="1" x14ac:dyDescent="0.25">
      <c r="A100" s="15" t="s">
        <v>306</v>
      </c>
      <c r="B100" s="15" t="s">
        <v>114</v>
      </c>
      <c r="C100" s="16">
        <v>42689</v>
      </c>
      <c r="D100" s="16">
        <v>42779</v>
      </c>
      <c r="E100" s="17" t="s">
        <v>13</v>
      </c>
      <c r="F100" s="15" t="s">
        <v>13</v>
      </c>
      <c r="G100" s="15" t="s">
        <v>13</v>
      </c>
      <c r="H100" s="15" t="s">
        <v>13</v>
      </c>
      <c r="I100" s="15" t="s">
        <v>12</v>
      </c>
      <c r="J100" s="15" t="s">
        <v>13</v>
      </c>
      <c r="K100" s="15" t="s">
        <v>13</v>
      </c>
      <c r="L100" s="15" t="s">
        <v>351</v>
      </c>
      <c r="M100" s="15" t="s">
        <v>345</v>
      </c>
    </row>
    <row r="101" spans="1:13" s="111" customFormat="1" ht="28.5" customHeight="1" x14ac:dyDescent="0.25">
      <c r="A101" s="15" t="s">
        <v>305</v>
      </c>
      <c r="B101" s="15" t="s">
        <v>110</v>
      </c>
      <c r="C101" s="16">
        <v>42689</v>
      </c>
      <c r="D101" s="16">
        <v>42773</v>
      </c>
      <c r="E101" s="17" t="s">
        <v>13</v>
      </c>
      <c r="F101" s="15" t="s">
        <v>12</v>
      </c>
      <c r="G101" s="15" t="s">
        <v>13</v>
      </c>
      <c r="H101" s="15" t="s">
        <v>13</v>
      </c>
      <c r="I101" s="15" t="s">
        <v>13</v>
      </c>
      <c r="J101" s="15" t="s">
        <v>13</v>
      </c>
      <c r="K101" s="15" t="s">
        <v>20</v>
      </c>
      <c r="L101" s="15" t="s">
        <v>348</v>
      </c>
      <c r="M101" s="15" t="s">
        <v>240</v>
      </c>
    </row>
    <row r="102" spans="1:13" s="111" customFormat="1" ht="28.5" customHeight="1" x14ac:dyDescent="0.25">
      <c r="A102" s="15" t="s">
        <v>346</v>
      </c>
      <c r="B102" s="15" t="s">
        <v>110</v>
      </c>
      <c r="C102" s="16">
        <v>42696</v>
      </c>
      <c r="D102" s="16">
        <v>42779</v>
      </c>
      <c r="E102" s="17" t="s">
        <v>13</v>
      </c>
      <c r="F102" s="15" t="s">
        <v>59</v>
      </c>
      <c r="G102" s="15" t="s">
        <v>13</v>
      </c>
      <c r="H102" s="15" t="s">
        <v>13</v>
      </c>
      <c r="I102" s="15" t="s">
        <v>20</v>
      </c>
      <c r="J102" s="15" t="s">
        <v>13</v>
      </c>
      <c r="K102" s="15" t="s">
        <v>13</v>
      </c>
      <c r="L102" s="15" t="s">
        <v>352</v>
      </c>
      <c r="M102" s="15" t="s">
        <v>229</v>
      </c>
    </row>
    <row r="103" spans="1:13" s="111" customFormat="1" ht="28.5" customHeight="1" x14ac:dyDescent="0.25">
      <c r="A103" s="65" t="s">
        <v>347</v>
      </c>
      <c r="B103" s="65" t="s">
        <v>118</v>
      </c>
      <c r="C103" s="66">
        <v>42696</v>
      </c>
      <c r="D103" s="66">
        <v>42779</v>
      </c>
      <c r="E103" s="67" t="s">
        <v>16</v>
      </c>
      <c r="F103" s="65" t="s">
        <v>16</v>
      </c>
      <c r="G103" s="65" t="s">
        <v>12</v>
      </c>
      <c r="H103" s="65" t="s">
        <v>13</v>
      </c>
      <c r="I103" s="65" t="s">
        <v>12</v>
      </c>
      <c r="J103" s="65" t="s">
        <v>16</v>
      </c>
      <c r="K103" s="65" t="s">
        <v>16</v>
      </c>
      <c r="L103" s="65" t="s">
        <v>353</v>
      </c>
      <c r="M103" s="65" t="s">
        <v>238</v>
      </c>
    </row>
    <row r="104" spans="1:13" s="111" customFormat="1" ht="28.5" customHeight="1" x14ac:dyDescent="0.25">
      <c r="A104" s="15" t="s">
        <v>315</v>
      </c>
      <c r="B104" s="15" t="s">
        <v>114</v>
      </c>
      <c r="C104" s="16">
        <v>42752</v>
      </c>
      <c r="D104" s="16">
        <v>42825</v>
      </c>
      <c r="E104" s="17" t="s">
        <v>13</v>
      </c>
      <c r="F104" s="15" t="s">
        <v>12</v>
      </c>
      <c r="G104" s="15" t="s">
        <v>13</v>
      </c>
      <c r="H104" s="15" t="s">
        <v>13</v>
      </c>
      <c r="I104" s="15" t="s">
        <v>13</v>
      </c>
      <c r="J104" s="15" t="s">
        <v>59</v>
      </c>
      <c r="K104" s="15" t="s">
        <v>12</v>
      </c>
      <c r="L104" s="15" t="s">
        <v>358</v>
      </c>
      <c r="M104" s="15" t="s">
        <v>215</v>
      </c>
    </row>
    <row r="105" spans="1:13" s="111" customFormat="1" ht="28.5" customHeight="1" x14ac:dyDescent="0.25">
      <c r="A105" s="51" t="s">
        <v>316</v>
      </c>
      <c r="B105" s="51" t="s">
        <v>111</v>
      </c>
      <c r="C105" s="52">
        <v>42752</v>
      </c>
      <c r="D105" s="52">
        <v>42832</v>
      </c>
      <c r="E105" s="53" t="s">
        <v>12</v>
      </c>
      <c r="F105" s="51" t="s">
        <v>12</v>
      </c>
      <c r="G105" s="51" t="s">
        <v>13</v>
      </c>
      <c r="H105" s="51" t="s">
        <v>13</v>
      </c>
      <c r="I105" s="51" t="s">
        <v>13</v>
      </c>
      <c r="J105" s="51" t="s">
        <v>12</v>
      </c>
      <c r="K105" s="51" t="s">
        <v>12</v>
      </c>
      <c r="L105" s="51" t="s">
        <v>363</v>
      </c>
      <c r="M105" s="51" t="s">
        <v>362</v>
      </c>
    </row>
    <row r="106" spans="1:13" s="111" customFormat="1" ht="28.5" customHeight="1" x14ac:dyDescent="0.25">
      <c r="A106" s="15" t="s">
        <v>317</v>
      </c>
      <c r="B106" s="15" t="s">
        <v>115</v>
      </c>
      <c r="C106" s="16">
        <v>42752</v>
      </c>
      <c r="D106" s="16">
        <v>42825</v>
      </c>
      <c r="E106" s="17" t="s">
        <v>59</v>
      </c>
      <c r="F106" s="15" t="s">
        <v>12</v>
      </c>
      <c r="G106" s="15" t="s">
        <v>13</v>
      </c>
      <c r="H106" s="15" t="s">
        <v>20</v>
      </c>
      <c r="I106" s="15" t="s">
        <v>59</v>
      </c>
      <c r="J106" s="15" t="s">
        <v>13</v>
      </c>
      <c r="K106" s="15" t="s">
        <v>12</v>
      </c>
      <c r="L106" s="15" t="s">
        <v>356</v>
      </c>
      <c r="M106" s="15" t="s">
        <v>357</v>
      </c>
    </row>
    <row r="107" spans="1:13" s="111" customFormat="1" ht="28.5" customHeight="1" x14ac:dyDescent="0.25">
      <c r="A107" s="15" t="s">
        <v>318</v>
      </c>
      <c r="B107" s="15" t="s">
        <v>117</v>
      </c>
      <c r="C107" s="16">
        <v>42752</v>
      </c>
      <c r="D107" s="16">
        <v>42825</v>
      </c>
      <c r="E107" s="17" t="s">
        <v>59</v>
      </c>
      <c r="F107" s="15" t="s">
        <v>12</v>
      </c>
      <c r="G107" s="15" t="s">
        <v>13</v>
      </c>
      <c r="H107" s="15" t="s">
        <v>13</v>
      </c>
      <c r="I107" s="15" t="s">
        <v>13</v>
      </c>
      <c r="J107" s="15" t="s">
        <v>13</v>
      </c>
      <c r="K107" s="15" t="s">
        <v>12</v>
      </c>
      <c r="L107" s="15" t="s">
        <v>359</v>
      </c>
      <c r="M107" s="15" t="s">
        <v>230</v>
      </c>
    </row>
    <row r="108" spans="1:13" s="111" customFormat="1" ht="28.5" customHeight="1" x14ac:dyDescent="0.25">
      <c r="A108" s="51" t="s">
        <v>320</v>
      </c>
      <c r="B108" s="51" t="s">
        <v>119</v>
      </c>
      <c r="C108" s="52">
        <v>42759</v>
      </c>
      <c r="D108" s="52">
        <v>42832</v>
      </c>
      <c r="E108" s="53" t="s">
        <v>12</v>
      </c>
      <c r="F108" s="51" t="s">
        <v>12</v>
      </c>
      <c r="G108" s="51" t="s">
        <v>12</v>
      </c>
      <c r="H108" s="51" t="s">
        <v>13</v>
      </c>
      <c r="I108" s="51" t="s">
        <v>13</v>
      </c>
      <c r="J108" s="51" t="s">
        <v>12</v>
      </c>
      <c r="K108" s="51" t="s">
        <v>59</v>
      </c>
      <c r="L108" s="51" t="s">
        <v>361</v>
      </c>
      <c r="M108" s="51" t="s">
        <v>341</v>
      </c>
    </row>
    <row r="109" spans="1:13" s="111" customFormat="1" ht="28.5" customHeight="1" x14ac:dyDescent="0.25">
      <c r="A109" s="65" t="s">
        <v>319</v>
      </c>
      <c r="B109" s="65" t="s">
        <v>114</v>
      </c>
      <c r="C109" s="66">
        <v>42759</v>
      </c>
      <c r="D109" s="66">
        <v>42832</v>
      </c>
      <c r="E109" s="67" t="s">
        <v>16</v>
      </c>
      <c r="F109" s="65" t="s">
        <v>16</v>
      </c>
      <c r="G109" s="65" t="s">
        <v>12</v>
      </c>
      <c r="H109" s="65" t="s">
        <v>12</v>
      </c>
      <c r="I109" s="65" t="s">
        <v>12</v>
      </c>
      <c r="J109" s="65" t="s">
        <v>16</v>
      </c>
      <c r="K109" s="65" t="s">
        <v>16</v>
      </c>
      <c r="L109" s="65" t="s">
        <v>360</v>
      </c>
      <c r="M109" s="65" t="s">
        <v>212</v>
      </c>
    </row>
    <row r="110" spans="1:13" s="111" customFormat="1" ht="28.5" customHeight="1" x14ac:dyDescent="0.25">
      <c r="A110" s="65" t="s">
        <v>332</v>
      </c>
      <c r="B110" s="65" t="s">
        <v>118</v>
      </c>
      <c r="C110" s="66">
        <v>42794</v>
      </c>
      <c r="D110" s="66">
        <v>42899</v>
      </c>
      <c r="E110" s="67" t="s">
        <v>16</v>
      </c>
      <c r="F110" s="65" t="s">
        <v>16</v>
      </c>
      <c r="G110" s="65" t="s">
        <v>12</v>
      </c>
      <c r="H110" s="65" t="s">
        <v>13</v>
      </c>
      <c r="I110" s="65" t="s">
        <v>12</v>
      </c>
      <c r="J110" s="65" t="s">
        <v>16</v>
      </c>
      <c r="K110" s="65" t="s">
        <v>12</v>
      </c>
      <c r="L110" s="65" t="s">
        <v>368</v>
      </c>
      <c r="M110" s="65" t="s">
        <v>216</v>
      </c>
    </row>
    <row r="111" spans="1:13" s="111" customFormat="1" ht="28.5" customHeight="1" x14ac:dyDescent="0.25">
      <c r="A111" s="15" t="s">
        <v>354</v>
      </c>
      <c r="B111" s="15" t="s">
        <v>111</v>
      </c>
      <c r="C111" s="16">
        <v>42794</v>
      </c>
      <c r="D111" s="16">
        <v>42899</v>
      </c>
      <c r="E111" s="17" t="s">
        <v>13</v>
      </c>
      <c r="F111" s="15" t="s">
        <v>13</v>
      </c>
      <c r="G111" s="15" t="s">
        <v>13</v>
      </c>
      <c r="H111" s="15" t="s">
        <v>13</v>
      </c>
      <c r="I111" s="15" t="s">
        <v>20</v>
      </c>
      <c r="J111" s="15" t="s">
        <v>13</v>
      </c>
      <c r="K111" s="15" t="s">
        <v>13</v>
      </c>
      <c r="L111" s="15" t="s">
        <v>369</v>
      </c>
      <c r="M111" s="15" t="s">
        <v>229</v>
      </c>
    </row>
    <row r="112" spans="1:13" s="111" customFormat="1" ht="28.5" customHeight="1" x14ac:dyDescent="0.25">
      <c r="A112" s="51" t="s">
        <v>25</v>
      </c>
      <c r="B112" s="51" t="s">
        <v>117</v>
      </c>
      <c r="C112" s="52">
        <v>42801</v>
      </c>
      <c r="D112" s="52">
        <v>42899</v>
      </c>
      <c r="E112" s="53" t="s">
        <v>12</v>
      </c>
      <c r="F112" s="51" t="s">
        <v>12</v>
      </c>
      <c r="G112" s="51" t="s">
        <v>12</v>
      </c>
      <c r="H112" s="51" t="s">
        <v>12</v>
      </c>
      <c r="I112" s="51" t="s">
        <v>13</v>
      </c>
      <c r="J112" s="51" t="s">
        <v>12</v>
      </c>
      <c r="K112" s="51"/>
      <c r="L112" s="114" t="s">
        <v>371</v>
      </c>
      <c r="M112" s="51" t="s">
        <v>338</v>
      </c>
    </row>
    <row r="113" spans="1:13" s="111" customFormat="1" ht="28.5" customHeight="1" x14ac:dyDescent="0.25">
      <c r="A113" s="15" t="s">
        <v>355</v>
      </c>
      <c r="B113" s="15" t="s">
        <v>113</v>
      </c>
      <c r="C113" s="16">
        <v>42801</v>
      </c>
      <c r="D113" s="16">
        <v>42899</v>
      </c>
      <c r="E113" s="17" t="s">
        <v>13</v>
      </c>
      <c r="F113" s="15" t="s">
        <v>12</v>
      </c>
      <c r="G113" s="15" t="s">
        <v>13</v>
      </c>
      <c r="H113" s="15" t="s">
        <v>13</v>
      </c>
      <c r="I113" s="15" t="s">
        <v>13</v>
      </c>
      <c r="J113" s="15" t="s">
        <v>13</v>
      </c>
      <c r="K113" s="15" t="s">
        <v>20</v>
      </c>
      <c r="L113" s="15" t="s">
        <v>370</v>
      </c>
      <c r="M113" s="15" t="s">
        <v>343</v>
      </c>
    </row>
    <row r="114" spans="1:13" s="111" customFormat="1" ht="28.5" customHeight="1" x14ac:dyDescent="0.25">
      <c r="A114" s="15" t="s">
        <v>331</v>
      </c>
      <c r="B114" s="15" t="s">
        <v>112</v>
      </c>
      <c r="C114" s="16">
        <v>42801</v>
      </c>
      <c r="D114" s="16">
        <v>42899</v>
      </c>
      <c r="E114" s="17" t="s">
        <v>13</v>
      </c>
      <c r="F114" s="15" t="s">
        <v>12</v>
      </c>
      <c r="G114" s="15" t="s">
        <v>13</v>
      </c>
      <c r="H114" s="15" t="s">
        <v>13</v>
      </c>
      <c r="I114" s="15" t="s">
        <v>13</v>
      </c>
      <c r="J114" s="15" t="s">
        <v>13</v>
      </c>
      <c r="K114" s="15" t="s">
        <v>12</v>
      </c>
      <c r="L114" s="15" t="s">
        <v>372</v>
      </c>
      <c r="M114" s="15" t="s">
        <v>224</v>
      </c>
    </row>
    <row r="115" spans="1:13" s="111" customFormat="1" ht="28.5" customHeight="1" x14ac:dyDescent="0.25">
      <c r="A115" s="15" t="s">
        <v>327</v>
      </c>
      <c r="B115" s="15" t="s">
        <v>114</v>
      </c>
      <c r="C115" s="16">
        <v>42801</v>
      </c>
      <c r="D115" s="16">
        <v>42899</v>
      </c>
      <c r="E115" s="17" t="s">
        <v>13</v>
      </c>
      <c r="F115" s="15" t="s">
        <v>13</v>
      </c>
      <c r="G115" s="15" t="s">
        <v>12</v>
      </c>
      <c r="H115" s="15" t="s">
        <v>20</v>
      </c>
      <c r="I115" s="15" t="s">
        <v>12</v>
      </c>
      <c r="J115" s="15" t="s">
        <v>13</v>
      </c>
      <c r="K115" s="15" t="s">
        <v>13</v>
      </c>
      <c r="L115" s="15" t="s">
        <v>374</v>
      </c>
      <c r="M115" s="15" t="s">
        <v>373</v>
      </c>
    </row>
    <row r="116" spans="1:13" s="111" customFormat="1" ht="28.5" customHeight="1" x14ac:dyDescent="0.25">
      <c r="A116" s="51" t="s">
        <v>38</v>
      </c>
      <c r="B116" s="51" t="s">
        <v>115</v>
      </c>
      <c r="C116" s="52">
        <v>42807</v>
      </c>
      <c r="D116" s="52">
        <v>42899</v>
      </c>
      <c r="E116" s="53" t="s">
        <v>12</v>
      </c>
      <c r="F116" s="51" t="s">
        <v>12</v>
      </c>
      <c r="G116" s="51" t="s">
        <v>12</v>
      </c>
      <c r="H116" s="51" t="s">
        <v>13</v>
      </c>
      <c r="I116" s="51" t="s">
        <v>13</v>
      </c>
      <c r="J116" s="51" t="s">
        <v>13</v>
      </c>
      <c r="K116" s="51"/>
      <c r="L116" s="51" t="s">
        <v>375</v>
      </c>
      <c r="M116" s="51" t="s">
        <v>237</v>
      </c>
    </row>
    <row r="117" spans="1:13" s="111" customFormat="1" ht="28.5" customHeight="1" x14ac:dyDescent="0.25">
      <c r="A117" s="65" t="s">
        <v>321</v>
      </c>
      <c r="B117" s="65" t="s">
        <v>114</v>
      </c>
      <c r="C117" s="66">
        <v>42850</v>
      </c>
      <c r="D117" s="66">
        <v>42923</v>
      </c>
      <c r="E117" s="67" t="s">
        <v>16</v>
      </c>
      <c r="F117" s="65" t="s">
        <v>16</v>
      </c>
      <c r="G117" s="65" t="s">
        <v>16</v>
      </c>
      <c r="H117" s="65" t="s">
        <v>12</v>
      </c>
      <c r="I117" s="65" t="s">
        <v>12</v>
      </c>
      <c r="J117" s="65" t="s">
        <v>16</v>
      </c>
      <c r="K117" s="65" t="s">
        <v>16</v>
      </c>
      <c r="L117" s="65" t="s">
        <v>377</v>
      </c>
      <c r="M117" s="65" t="s">
        <v>340</v>
      </c>
    </row>
    <row r="118" spans="1:13" s="111" customFormat="1" ht="28.5" customHeight="1" x14ac:dyDescent="0.25">
      <c r="A118" s="15" t="s">
        <v>364</v>
      </c>
      <c r="B118" s="15" t="s">
        <v>118</v>
      </c>
      <c r="C118" s="16">
        <v>42850</v>
      </c>
      <c r="D118" s="16">
        <v>42923</v>
      </c>
      <c r="E118" s="17" t="s">
        <v>13</v>
      </c>
      <c r="F118" s="15" t="s">
        <v>12</v>
      </c>
      <c r="G118" s="15" t="s">
        <v>13</v>
      </c>
      <c r="H118" s="15" t="s">
        <v>20</v>
      </c>
      <c r="I118" s="15" t="s">
        <v>12</v>
      </c>
      <c r="J118" s="15" t="s">
        <v>13</v>
      </c>
      <c r="K118" s="15" t="s">
        <v>13</v>
      </c>
      <c r="L118" s="15" t="s">
        <v>378</v>
      </c>
      <c r="M118" s="15" t="s">
        <v>341</v>
      </c>
    </row>
    <row r="119" spans="1:13" s="111" customFormat="1" ht="28.5" customHeight="1" x14ac:dyDescent="0.25">
      <c r="A119" s="51" t="s">
        <v>328</v>
      </c>
      <c r="B119" s="51" t="s">
        <v>111</v>
      </c>
      <c r="C119" s="52">
        <v>42850</v>
      </c>
      <c r="D119" s="52">
        <v>42923</v>
      </c>
      <c r="E119" s="53" t="s">
        <v>12</v>
      </c>
      <c r="F119" s="51" t="s">
        <v>12</v>
      </c>
      <c r="G119" s="51" t="s">
        <v>12</v>
      </c>
      <c r="H119" s="51" t="s">
        <v>13</v>
      </c>
      <c r="I119" s="51" t="s">
        <v>13</v>
      </c>
      <c r="J119" s="51" t="s">
        <v>13</v>
      </c>
      <c r="K119" s="51" t="s">
        <v>13</v>
      </c>
      <c r="L119" s="51" t="s">
        <v>379</v>
      </c>
      <c r="M119" s="51" t="s">
        <v>380</v>
      </c>
    </row>
    <row r="120" spans="1:13" s="111" customFormat="1" ht="28.5" customHeight="1" x14ac:dyDescent="0.25">
      <c r="A120" s="15" t="s">
        <v>365</v>
      </c>
      <c r="B120" s="15" t="s">
        <v>112</v>
      </c>
      <c r="C120" s="16">
        <v>42857</v>
      </c>
      <c r="D120" s="16">
        <v>42930</v>
      </c>
      <c r="E120" s="17" t="s">
        <v>13</v>
      </c>
      <c r="F120" s="15" t="s">
        <v>13</v>
      </c>
      <c r="G120" s="15" t="s">
        <v>20</v>
      </c>
      <c r="H120" s="15" t="s">
        <v>20</v>
      </c>
      <c r="I120" s="15" t="s">
        <v>20</v>
      </c>
      <c r="J120" s="15" t="s">
        <v>13</v>
      </c>
      <c r="K120" s="15" t="s">
        <v>13</v>
      </c>
      <c r="L120" s="15" t="s">
        <v>382</v>
      </c>
      <c r="M120" s="15" t="s">
        <v>383</v>
      </c>
    </row>
    <row r="121" spans="1:13" s="111" customFormat="1" ht="28.5" customHeight="1" x14ac:dyDescent="0.25">
      <c r="A121" s="15" t="s">
        <v>324</v>
      </c>
      <c r="B121" s="15" t="s">
        <v>114</v>
      </c>
      <c r="C121" s="16">
        <v>42857</v>
      </c>
      <c r="D121" s="16">
        <v>42930</v>
      </c>
      <c r="E121" s="17" t="s">
        <v>13</v>
      </c>
      <c r="F121" s="15" t="s">
        <v>13</v>
      </c>
      <c r="G121" s="15" t="s">
        <v>13</v>
      </c>
      <c r="H121" s="15" t="s">
        <v>13</v>
      </c>
      <c r="I121" s="15" t="s">
        <v>13</v>
      </c>
      <c r="J121" s="15" t="s">
        <v>20</v>
      </c>
      <c r="K121" s="15" t="s">
        <v>13</v>
      </c>
      <c r="L121" s="15" t="s">
        <v>384</v>
      </c>
      <c r="M121" s="15" t="s">
        <v>385</v>
      </c>
    </row>
    <row r="122" spans="1:13" s="111" customFormat="1" ht="28.5" customHeight="1" x14ac:dyDescent="0.25">
      <c r="A122" s="51" t="s">
        <v>336</v>
      </c>
      <c r="B122" s="51" t="s">
        <v>117</v>
      </c>
      <c r="C122" s="52">
        <v>42857</v>
      </c>
      <c r="D122" s="52">
        <v>42930</v>
      </c>
      <c r="E122" s="53" t="s">
        <v>12</v>
      </c>
      <c r="F122" s="51" t="s">
        <v>12</v>
      </c>
      <c r="G122" s="51" t="s">
        <v>12</v>
      </c>
      <c r="H122" s="51" t="s">
        <v>13</v>
      </c>
      <c r="I122" s="51" t="s">
        <v>12</v>
      </c>
      <c r="J122" s="51" t="s">
        <v>12</v>
      </c>
      <c r="K122" s="51" t="s">
        <v>12</v>
      </c>
      <c r="L122" s="51" t="s">
        <v>386</v>
      </c>
      <c r="M122" s="51" t="s">
        <v>232</v>
      </c>
    </row>
    <row r="123" spans="1:13" s="111" customFormat="1" ht="28.5" customHeight="1" x14ac:dyDescent="0.25">
      <c r="A123" s="15" t="s">
        <v>124</v>
      </c>
      <c r="B123" s="15" t="s">
        <v>112</v>
      </c>
      <c r="C123" s="16">
        <v>42863</v>
      </c>
      <c r="D123" s="16">
        <v>42923</v>
      </c>
      <c r="E123" s="17" t="s">
        <v>13</v>
      </c>
      <c r="F123" s="15" t="s">
        <v>12</v>
      </c>
      <c r="G123" s="15" t="s">
        <v>13</v>
      </c>
      <c r="H123" s="15" t="s">
        <v>13</v>
      </c>
      <c r="I123" s="15" t="s">
        <v>13</v>
      </c>
      <c r="J123" s="15" t="s">
        <v>13</v>
      </c>
      <c r="K123" s="15"/>
      <c r="L123" s="15" t="s">
        <v>403</v>
      </c>
      <c r="M123" s="15" t="s">
        <v>404</v>
      </c>
    </row>
    <row r="124" spans="1:13" s="111" customFormat="1" ht="28.5" customHeight="1" x14ac:dyDescent="0.25">
      <c r="A124" s="101" t="s">
        <v>367</v>
      </c>
      <c r="B124" s="101" t="s">
        <v>119</v>
      </c>
      <c r="C124" s="102">
        <v>42899</v>
      </c>
      <c r="D124" s="102">
        <v>42972</v>
      </c>
      <c r="E124" s="17" t="s">
        <v>13</v>
      </c>
      <c r="F124" s="101" t="s">
        <v>13</v>
      </c>
      <c r="G124" s="101" t="s">
        <v>12</v>
      </c>
      <c r="H124" s="101" t="s">
        <v>13</v>
      </c>
      <c r="I124" s="101" t="s">
        <v>13</v>
      </c>
      <c r="J124" s="101" t="s">
        <v>13</v>
      </c>
      <c r="K124" s="101" t="s">
        <v>13</v>
      </c>
      <c r="L124" s="101" t="s">
        <v>388</v>
      </c>
      <c r="M124" s="101" t="s">
        <v>387</v>
      </c>
    </row>
    <row r="125" spans="1:13" s="111" customFormat="1" ht="28.5" customHeight="1" x14ac:dyDescent="0.25">
      <c r="A125" s="101" t="s">
        <v>325</v>
      </c>
      <c r="B125" s="101" t="s">
        <v>114</v>
      </c>
      <c r="C125" s="102">
        <v>42899</v>
      </c>
      <c r="D125" s="102">
        <v>42972</v>
      </c>
      <c r="E125" s="17" t="s">
        <v>13</v>
      </c>
      <c r="F125" s="101" t="s">
        <v>13</v>
      </c>
      <c r="G125" s="101" t="s">
        <v>13</v>
      </c>
      <c r="H125" s="101" t="s">
        <v>20</v>
      </c>
      <c r="I125" s="101" t="s">
        <v>13</v>
      </c>
      <c r="J125" s="101" t="s">
        <v>20</v>
      </c>
      <c r="K125" s="101" t="s">
        <v>20</v>
      </c>
      <c r="L125" s="101" t="s">
        <v>389</v>
      </c>
      <c r="M125" s="101" t="s">
        <v>225</v>
      </c>
    </row>
    <row r="126" spans="1:13" s="111" customFormat="1" ht="28.5" customHeight="1" x14ac:dyDescent="0.25">
      <c r="A126" s="55" t="s">
        <v>366</v>
      </c>
      <c r="B126" s="55" t="s">
        <v>118</v>
      </c>
      <c r="C126" s="58">
        <v>42899</v>
      </c>
      <c r="D126" s="58">
        <v>42972</v>
      </c>
      <c r="E126" s="53" t="s">
        <v>12</v>
      </c>
      <c r="F126" s="55" t="s">
        <v>12</v>
      </c>
      <c r="G126" s="55" t="s">
        <v>12</v>
      </c>
      <c r="H126" s="55" t="s">
        <v>13</v>
      </c>
      <c r="I126" s="55" t="s">
        <v>13</v>
      </c>
      <c r="J126" s="55" t="s">
        <v>12</v>
      </c>
      <c r="K126" s="55" t="s">
        <v>16</v>
      </c>
      <c r="L126" s="55" t="s">
        <v>390</v>
      </c>
      <c r="M126" s="55" t="s">
        <v>216</v>
      </c>
    </row>
    <row r="127" spans="1:13" s="111" customFormat="1" ht="28.5" customHeight="1" x14ac:dyDescent="0.25">
      <c r="A127" s="101" t="s">
        <v>330</v>
      </c>
      <c r="B127" s="101" t="s">
        <v>115</v>
      </c>
      <c r="C127" s="102">
        <v>42899</v>
      </c>
      <c r="D127" s="102">
        <v>42972</v>
      </c>
      <c r="E127" s="17" t="s">
        <v>13</v>
      </c>
      <c r="F127" s="101" t="s">
        <v>13</v>
      </c>
      <c r="G127" s="101" t="s">
        <v>13</v>
      </c>
      <c r="H127" s="101" t="s">
        <v>20</v>
      </c>
      <c r="I127" s="101" t="s">
        <v>13</v>
      </c>
      <c r="J127" s="101" t="s">
        <v>13</v>
      </c>
      <c r="K127" s="101" t="s">
        <v>12</v>
      </c>
      <c r="L127" s="101" t="s">
        <v>391</v>
      </c>
      <c r="M127" s="101" t="s">
        <v>229</v>
      </c>
    </row>
    <row r="128" spans="1:13" s="111" customFormat="1" ht="28.5" customHeight="1" x14ac:dyDescent="0.25">
      <c r="A128" s="81" t="s">
        <v>323</v>
      </c>
      <c r="B128" s="81" t="s">
        <v>114</v>
      </c>
      <c r="C128" s="91">
        <v>42906</v>
      </c>
      <c r="D128" s="91">
        <v>42982</v>
      </c>
      <c r="E128" s="67" t="s">
        <v>16</v>
      </c>
      <c r="F128" s="81" t="s">
        <v>16</v>
      </c>
      <c r="G128" s="81" t="s">
        <v>16</v>
      </c>
      <c r="H128" s="81" t="s">
        <v>12</v>
      </c>
      <c r="I128" s="81" t="s">
        <v>12</v>
      </c>
      <c r="J128" s="81" t="s">
        <v>16</v>
      </c>
      <c r="K128" s="81" t="s">
        <v>16</v>
      </c>
      <c r="L128" s="81" t="s">
        <v>392</v>
      </c>
      <c r="M128" s="81" t="s">
        <v>345</v>
      </c>
    </row>
    <row r="129" spans="1:13" s="111" customFormat="1" ht="28.5" customHeight="1" x14ac:dyDescent="0.25">
      <c r="A129" s="55" t="s">
        <v>61</v>
      </c>
      <c r="B129" s="55" t="s">
        <v>113</v>
      </c>
      <c r="C129" s="58">
        <v>42906</v>
      </c>
      <c r="D129" s="58">
        <v>42982</v>
      </c>
      <c r="E129" s="53" t="s">
        <v>12</v>
      </c>
      <c r="F129" s="55" t="s">
        <v>12</v>
      </c>
      <c r="G129" s="55" t="s">
        <v>12</v>
      </c>
      <c r="H129" s="55" t="s">
        <v>13</v>
      </c>
      <c r="I129" s="55" t="s">
        <v>12</v>
      </c>
      <c r="J129" s="55" t="s">
        <v>13</v>
      </c>
      <c r="K129" s="55"/>
      <c r="L129" s="55" t="s">
        <v>393</v>
      </c>
      <c r="M129" s="55" t="s">
        <v>394</v>
      </c>
    </row>
    <row r="130" spans="1:13" s="111" customFormat="1" ht="28.5" customHeight="1" x14ac:dyDescent="0.25">
      <c r="A130" s="63" t="s">
        <v>376</v>
      </c>
      <c r="B130" s="63" t="s">
        <v>110</v>
      </c>
      <c r="C130" s="64">
        <v>42906</v>
      </c>
      <c r="D130" s="64">
        <v>42982</v>
      </c>
      <c r="E130" s="96" t="s">
        <v>160</v>
      </c>
      <c r="F130" s="63" t="s">
        <v>13</v>
      </c>
      <c r="G130" s="63" t="s">
        <v>20</v>
      </c>
      <c r="H130" s="63" t="s">
        <v>20</v>
      </c>
      <c r="I130" s="63" t="s">
        <v>20</v>
      </c>
      <c r="J130" s="63" t="s">
        <v>20</v>
      </c>
      <c r="K130" s="63" t="s">
        <v>20</v>
      </c>
      <c r="L130" s="63" t="s">
        <v>395</v>
      </c>
      <c r="M130" s="63" t="s">
        <v>362</v>
      </c>
    </row>
    <row r="131" spans="1:13" s="111" customFormat="1" ht="28.5" customHeight="1" x14ac:dyDescent="0.25">
      <c r="A131" s="55" t="s">
        <v>335</v>
      </c>
      <c r="B131" s="55" t="s">
        <v>117</v>
      </c>
      <c r="C131" s="58">
        <v>42906</v>
      </c>
      <c r="D131" s="58">
        <v>42982</v>
      </c>
      <c r="E131" s="53" t="s">
        <v>12</v>
      </c>
      <c r="F131" s="55" t="s">
        <v>12</v>
      </c>
      <c r="G131" s="55" t="s">
        <v>12</v>
      </c>
      <c r="H131" s="55" t="s">
        <v>13</v>
      </c>
      <c r="I131" s="55" t="s">
        <v>12</v>
      </c>
      <c r="J131" s="55" t="s">
        <v>12</v>
      </c>
      <c r="K131" s="55" t="s">
        <v>12</v>
      </c>
      <c r="L131" s="55" t="s">
        <v>396</v>
      </c>
      <c r="M131" s="55" t="s">
        <v>338</v>
      </c>
    </row>
    <row r="132" spans="1:13" s="111" customFormat="1" ht="28.5" customHeight="1" x14ac:dyDescent="0.25">
      <c r="A132" s="101" t="s">
        <v>381</v>
      </c>
      <c r="B132" s="101" t="s">
        <v>110</v>
      </c>
      <c r="C132" s="102">
        <v>42927</v>
      </c>
      <c r="D132" s="102">
        <v>43003</v>
      </c>
      <c r="E132" s="17" t="s">
        <v>13</v>
      </c>
      <c r="F132" s="101" t="s">
        <v>12</v>
      </c>
      <c r="G132" s="101" t="s">
        <v>13</v>
      </c>
      <c r="H132" s="101" t="s">
        <v>13</v>
      </c>
      <c r="I132" s="101" t="s">
        <v>13</v>
      </c>
      <c r="J132" s="101" t="s">
        <v>13</v>
      </c>
      <c r="K132" s="101" t="s">
        <v>12</v>
      </c>
      <c r="L132" s="101" t="s">
        <v>398</v>
      </c>
      <c r="M132" s="101" t="s">
        <v>236</v>
      </c>
    </row>
    <row r="133" spans="1:13" s="111" customFormat="1" ht="28.5" customHeight="1" x14ac:dyDescent="0.25">
      <c r="A133" s="101" t="s">
        <v>322</v>
      </c>
      <c r="B133" s="101" t="s">
        <v>114</v>
      </c>
      <c r="C133" s="102">
        <v>42990</v>
      </c>
      <c r="D133" s="102">
        <v>43063</v>
      </c>
      <c r="E133" s="17" t="s">
        <v>13</v>
      </c>
      <c r="F133" s="101" t="s">
        <v>13</v>
      </c>
      <c r="G133" s="101" t="s">
        <v>13</v>
      </c>
      <c r="H133" s="101" t="s">
        <v>20</v>
      </c>
      <c r="I133" s="101" t="s">
        <v>13</v>
      </c>
      <c r="J133" s="101" t="s">
        <v>20</v>
      </c>
      <c r="K133" s="101" t="s">
        <v>20</v>
      </c>
      <c r="L133" s="101" t="s">
        <v>409</v>
      </c>
      <c r="M133" s="101" t="s">
        <v>344</v>
      </c>
    </row>
    <row r="134" spans="1:13" s="120" customFormat="1" ht="28.5" customHeight="1" x14ac:dyDescent="0.25">
      <c r="A134" s="55" t="s">
        <v>333</v>
      </c>
      <c r="B134" s="55" t="s">
        <v>118</v>
      </c>
      <c r="C134" s="58">
        <v>42990</v>
      </c>
      <c r="D134" s="58">
        <v>43063</v>
      </c>
      <c r="E134" s="53" t="s">
        <v>12</v>
      </c>
      <c r="F134" s="55" t="s">
        <v>12</v>
      </c>
      <c r="G134" s="55" t="s">
        <v>12</v>
      </c>
      <c r="H134" s="55" t="s">
        <v>13</v>
      </c>
      <c r="I134" s="55" t="s">
        <v>13</v>
      </c>
      <c r="J134" s="55" t="s">
        <v>12</v>
      </c>
      <c r="K134" s="55" t="s">
        <v>13</v>
      </c>
      <c r="L134" s="55" t="s">
        <v>410</v>
      </c>
      <c r="M134" s="55" t="s">
        <v>417</v>
      </c>
    </row>
    <row r="135" spans="1:13" s="120" customFormat="1" ht="28.5" customHeight="1" x14ac:dyDescent="0.25">
      <c r="A135" s="101" t="s">
        <v>334</v>
      </c>
      <c r="B135" s="101" t="s">
        <v>117</v>
      </c>
      <c r="C135" s="102">
        <v>42990</v>
      </c>
      <c r="D135" s="102">
        <v>43063</v>
      </c>
      <c r="E135" s="17" t="s">
        <v>13</v>
      </c>
      <c r="F135" s="101" t="s">
        <v>13</v>
      </c>
      <c r="G135" s="101" t="s">
        <v>12</v>
      </c>
      <c r="H135" s="101" t="s">
        <v>13</v>
      </c>
      <c r="I135" s="101" t="s">
        <v>12</v>
      </c>
      <c r="J135" s="101" t="s">
        <v>13</v>
      </c>
      <c r="K135" s="101" t="s">
        <v>13</v>
      </c>
      <c r="L135" s="101" t="s">
        <v>416</v>
      </c>
      <c r="M135" s="101" t="s">
        <v>340</v>
      </c>
    </row>
    <row r="136" spans="1:13" s="120" customFormat="1" ht="28.5" customHeight="1" x14ac:dyDescent="0.25">
      <c r="A136" s="101" t="s">
        <v>397</v>
      </c>
      <c r="B136" s="101" t="s">
        <v>111</v>
      </c>
      <c r="C136" s="102">
        <v>42990</v>
      </c>
      <c r="D136" s="102">
        <v>43063</v>
      </c>
      <c r="E136" s="17" t="s">
        <v>59</v>
      </c>
      <c r="F136" s="101" t="s">
        <v>13</v>
      </c>
      <c r="G136" s="101" t="s">
        <v>13</v>
      </c>
      <c r="H136" s="101" t="s">
        <v>20</v>
      </c>
      <c r="I136" s="101" t="s">
        <v>13</v>
      </c>
      <c r="J136" s="101" t="s">
        <v>13</v>
      </c>
      <c r="K136" s="101" t="s">
        <v>13</v>
      </c>
      <c r="L136" s="101" t="s">
        <v>415</v>
      </c>
      <c r="M136" s="101" t="s">
        <v>380</v>
      </c>
    </row>
    <row r="137" spans="1:13" s="121" customFormat="1" ht="28.5" customHeight="1" x14ac:dyDescent="0.25">
      <c r="A137" s="101" t="s">
        <v>329</v>
      </c>
      <c r="B137" s="101" t="s">
        <v>115</v>
      </c>
      <c r="C137" s="102">
        <v>43004</v>
      </c>
      <c r="D137" s="102">
        <v>43077</v>
      </c>
      <c r="E137" s="17" t="s">
        <v>59</v>
      </c>
      <c r="F137" s="101" t="s">
        <v>12</v>
      </c>
      <c r="G137" s="101" t="s">
        <v>13</v>
      </c>
      <c r="H137" s="101" t="s">
        <v>13</v>
      </c>
      <c r="I137" s="101" t="s">
        <v>13</v>
      </c>
      <c r="J137" s="101" t="s">
        <v>13</v>
      </c>
      <c r="K137" s="101" t="s">
        <v>13</v>
      </c>
      <c r="L137" s="101" t="s">
        <v>414</v>
      </c>
      <c r="M137" s="101" t="s">
        <v>229</v>
      </c>
    </row>
    <row r="138" spans="1:13" s="121" customFormat="1" ht="28.5" customHeight="1" x14ac:dyDescent="0.25">
      <c r="A138" s="101" t="s">
        <v>326</v>
      </c>
      <c r="B138" s="101" t="s">
        <v>114</v>
      </c>
      <c r="C138" s="102">
        <v>43004</v>
      </c>
      <c r="D138" s="102">
        <v>43077</v>
      </c>
      <c r="E138" s="17" t="s">
        <v>59</v>
      </c>
      <c r="F138" s="101" t="s">
        <v>13</v>
      </c>
      <c r="G138" s="101" t="s">
        <v>13</v>
      </c>
      <c r="H138" s="101" t="s">
        <v>13</v>
      </c>
      <c r="I138" s="101" t="s">
        <v>13</v>
      </c>
      <c r="J138" s="101" t="s">
        <v>13</v>
      </c>
      <c r="K138" s="101" t="s">
        <v>13</v>
      </c>
      <c r="L138" s="101" t="s">
        <v>413</v>
      </c>
      <c r="M138" s="101" t="s">
        <v>345</v>
      </c>
    </row>
    <row r="139" spans="1:13" s="120" customFormat="1" ht="28.5" customHeight="1" x14ac:dyDescent="0.25">
      <c r="A139" s="55" t="s">
        <v>45</v>
      </c>
      <c r="B139" s="55" t="s">
        <v>115</v>
      </c>
      <c r="C139" s="58">
        <v>43018</v>
      </c>
      <c r="D139" s="58">
        <v>43090</v>
      </c>
      <c r="E139" s="53" t="s">
        <v>12</v>
      </c>
      <c r="F139" s="55" t="s">
        <v>12</v>
      </c>
      <c r="G139" s="55" t="s">
        <v>12</v>
      </c>
      <c r="H139" s="55" t="s">
        <v>13</v>
      </c>
      <c r="I139" s="55" t="s">
        <v>12</v>
      </c>
      <c r="J139" s="55" t="s">
        <v>13</v>
      </c>
      <c r="K139" s="55"/>
      <c r="L139" s="55" t="s">
        <v>418</v>
      </c>
      <c r="M139" s="55" t="s">
        <v>212</v>
      </c>
    </row>
    <row r="140" spans="1:13" s="121" customFormat="1" ht="28.5" customHeight="1" x14ac:dyDescent="0.25">
      <c r="A140" s="81" t="s">
        <v>41</v>
      </c>
      <c r="B140" s="81" t="s">
        <v>112</v>
      </c>
      <c r="C140" s="91">
        <v>43046</v>
      </c>
      <c r="D140" s="91">
        <v>43129</v>
      </c>
      <c r="E140" s="67" t="s">
        <v>16</v>
      </c>
      <c r="F140" s="81" t="s">
        <v>16</v>
      </c>
      <c r="G140" s="81" t="s">
        <v>16</v>
      </c>
      <c r="H140" s="81" t="s">
        <v>13</v>
      </c>
      <c r="I140" s="81" t="s">
        <v>12</v>
      </c>
      <c r="J140" s="81" t="s">
        <v>16</v>
      </c>
      <c r="K140" s="81"/>
      <c r="L140" s="81" t="s">
        <v>424</v>
      </c>
      <c r="M140" s="81" t="s">
        <v>387</v>
      </c>
    </row>
    <row r="141" spans="1:13" s="121" customFormat="1" ht="28.5" customHeight="1" x14ac:dyDescent="0.25">
      <c r="A141" s="55" t="s">
        <v>123</v>
      </c>
      <c r="B141" s="55" t="s">
        <v>115</v>
      </c>
      <c r="C141" s="58">
        <v>43046</v>
      </c>
      <c r="D141" s="58">
        <v>43129</v>
      </c>
      <c r="E141" s="53" t="s">
        <v>12</v>
      </c>
      <c r="F141" s="55" t="s">
        <v>12</v>
      </c>
      <c r="G141" s="55" t="s">
        <v>12</v>
      </c>
      <c r="H141" s="55" t="s">
        <v>13</v>
      </c>
      <c r="I141" s="55" t="s">
        <v>12</v>
      </c>
      <c r="J141" s="55" t="s">
        <v>13</v>
      </c>
      <c r="K141" s="55"/>
      <c r="L141" s="55" t="s">
        <v>428</v>
      </c>
      <c r="M141" s="55" t="s">
        <v>339</v>
      </c>
    </row>
    <row r="142" spans="1:13" s="121" customFormat="1" ht="28.5" customHeight="1" x14ac:dyDescent="0.25">
      <c r="A142" s="101" t="s">
        <v>399</v>
      </c>
      <c r="B142" s="101" t="s">
        <v>110</v>
      </c>
      <c r="C142" s="102">
        <v>43046</v>
      </c>
      <c r="D142" s="102">
        <v>43129</v>
      </c>
      <c r="E142" s="17" t="s">
        <v>13</v>
      </c>
      <c r="F142" s="101" t="s">
        <v>13</v>
      </c>
      <c r="G142" s="101" t="s">
        <v>12</v>
      </c>
      <c r="H142" s="101" t="s">
        <v>13</v>
      </c>
      <c r="I142" s="101" t="s">
        <v>20</v>
      </c>
      <c r="J142" s="101" t="s">
        <v>13</v>
      </c>
      <c r="K142" s="101"/>
      <c r="L142" s="101" t="s">
        <v>422</v>
      </c>
      <c r="M142" s="101" t="s">
        <v>423</v>
      </c>
    </row>
    <row r="143" spans="1:13" s="84" customFormat="1" ht="28.5" customHeight="1" x14ac:dyDescent="0.25">
      <c r="A143" s="81" t="s">
        <v>65</v>
      </c>
      <c r="B143" s="81" t="s">
        <v>117</v>
      </c>
      <c r="C143" s="91">
        <v>43046</v>
      </c>
      <c r="D143" s="91">
        <v>43129</v>
      </c>
      <c r="E143" s="67" t="s">
        <v>16</v>
      </c>
      <c r="F143" s="81" t="s">
        <v>16</v>
      </c>
      <c r="G143" s="81" t="s">
        <v>16</v>
      </c>
      <c r="H143" s="81" t="s">
        <v>16</v>
      </c>
      <c r="I143" s="81" t="s">
        <v>12</v>
      </c>
      <c r="J143" s="81" t="s">
        <v>16</v>
      </c>
      <c r="K143" s="81"/>
      <c r="L143" s="81" t="s">
        <v>425</v>
      </c>
      <c r="M143" s="81" t="s">
        <v>343</v>
      </c>
    </row>
    <row r="144" spans="1:13" s="121" customFormat="1" ht="28.5" customHeight="1" x14ac:dyDescent="0.25">
      <c r="A144" s="55" t="s">
        <v>64</v>
      </c>
      <c r="B144" s="55" t="s">
        <v>118</v>
      </c>
      <c r="C144" s="58">
        <v>43046</v>
      </c>
      <c r="D144" s="58">
        <v>43129</v>
      </c>
      <c r="E144" s="53" t="s">
        <v>12</v>
      </c>
      <c r="F144" s="55" t="s">
        <v>12</v>
      </c>
      <c r="G144" s="55" t="s">
        <v>12</v>
      </c>
      <c r="H144" s="55" t="s">
        <v>13</v>
      </c>
      <c r="I144" s="55" t="s">
        <v>12</v>
      </c>
      <c r="J144" s="55" t="s">
        <v>12</v>
      </c>
      <c r="K144" s="55"/>
      <c r="L144" s="55" t="s">
        <v>426</v>
      </c>
      <c r="M144" s="55" t="s">
        <v>427</v>
      </c>
    </row>
    <row r="145" spans="1:13" s="120" customFormat="1" ht="28.5" customHeight="1" x14ac:dyDescent="0.25">
      <c r="A145" s="101" t="s">
        <v>178</v>
      </c>
      <c r="B145" s="101" t="s">
        <v>110</v>
      </c>
      <c r="C145" s="102">
        <v>43052</v>
      </c>
      <c r="D145" s="102">
        <v>43119</v>
      </c>
      <c r="E145" s="17" t="s">
        <v>59</v>
      </c>
      <c r="F145" s="101" t="s">
        <v>13</v>
      </c>
      <c r="G145" s="101" t="s">
        <v>13</v>
      </c>
      <c r="H145" s="101" t="s">
        <v>13</v>
      </c>
      <c r="I145" s="101" t="s">
        <v>13</v>
      </c>
      <c r="J145" s="101" t="s">
        <v>13</v>
      </c>
      <c r="K145" s="101"/>
      <c r="L145" s="101" t="s">
        <v>420</v>
      </c>
      <c r="M145" s="101" t="s">
        <v>419</v>
      </c>
    </row>
    <row r="146" spans="1:13" s="120" customFormat="1" ht="28.5" customHeight="1" x14ac:dyDescent="0.25">
      <c r="A146" s="55" t="s">
        <v>154</v>
      </c>
      <c r="B146" s="55" t="s">
        <v>119</v>
      </c>
      <c r="C146" s="58">
        <v>43052</v>
      </c>
      <c r="D146" s="58">
        <v>43119</v>
      </c>
      <c r="E146" s="53" t="s">
        <v>12</v>
      </c>
      <c r="F146" s="55" t="s">
        <v>12</v>
      </c>
      <c r="G146" s="55" t="s">
        <v>12</v>
      </c>
      <c r="H146" s="55" t="s">
        <v>20</v>
      </c>
      <c r="I146" s="55" t="s">
        <v>12</v>
      </c>
      <c r="J146" s="55" t="s">
        <v>12</v>
      </c>
      <c r="K146" s="55"/>
      <c r="L146" s="55" t="s">
        <v>421</v>
      </c>
      <c r="M146" s="55" t="s">
        <v>341</v>
      </c>
    </row>
    <row r="147" spans="1:13" s="111" customFormat="1" ht="28.5" customHeight="1" x14ac:dyDescent="0.25">
      <c r="A147" s="148" t="s">
        <v>121</v>
      </c>
      <c r="B147" s="55" t="s">
        <v>114</v>
      </c>
      <c r="C147" s="58">
        <v>43130</v>
      </c>
      <c r="D147" s="58">
        <v>43229</v>
      </c>
      <c r="E147" s="53" t="s">
        <v>12</v>
      </c>
      <c r="F147" s="55" t="s">
        <v>12</v>
      </c>
      <c r="G147" s="55" t="s">
        <v>12</v>
      </c>
      <c r="H147" s="55" t="s">
        <v>16</v>
      </c>
      <c r="I147" s="55" t="s">
        <v>12</v>
      </c>
      <c r="J147" s="55" t="s">
        <v>12</v>
      </c>
      <c r="K147" s="55"/>
      <c r="L147" s="149" t="s">
        <v>430</v>
      </c>
      <c r="M147" s="51" t="s">
        <v>345</v>
      </c>
    </row>
    <row r="148" spans="1:13" s="111" customFormat="1" ht="28.5" customHeight="1" x14ac:dyDescent="0.25">
      <c r="A148" s="145" t="s">
        <v>429</v>
      </c>
      <c r="B148" s="81" t="s">
        <v>112</v>
      </c>
      <c r="C148" s="91">
        <v>43157</v>
      </c>
      <c r="D148" s="91">
        <v>43236</v>
      </c>
      <c r="E148" s="67" t="s">
        <v>16</v>
      </c>
      <c r="F148" s="81" t="s">
        <v>16</v>
      </c>
      <c r="G148" s="81" t="s">
        <v>12</v>
      </c>
      <c r="H148" s="81" t="s">
        <v>13</v>
      </c>
      <c r="I148" s="81" t="s">
        <v>12</v>
      </c>
      <c r="J148" s="81" t="s">
        <v>16</v>
      </c>
      <c r="K148" s="81"/>
      <c r="L148" s="146" t="s">
        <v>432</v>
      </c>
      <c r="M148" s="147" t="s">
        <v>344</v>
      </c>
    </row>
    <row r="149" spans="1:13" s="84" customFormat="1" ht="28.5" customHeight="1" x14ac:dyDescent="0.25">
      <c r="A149" s="148" t="s">
        <v>150</v>
      </c>
      <c r="B149" s="55" t="s">
        <v>111</v>
      </c>
      <c r="C149" s="58">
        <v>43158</v>
      </c>
      <c r="D149" s="58">
        <v>43241</v>
      </c>
      <c r="E149" s="53" t="s">
        <v>12</v>
      </c>
      <c r="F149" s="55" t="s">
        <v>12</v>
      </c>
      <c r="G149" s="55" t="s">
        <v>12</v>
      </c>
      <c r="H149" s="55" t="s">
        <v>13</v>
      </c>
      <c r="I149" s="55" t="s">
        <v>13</v>
      </c>
      <c r="J149" s="55" t="s">
        <v>12</v>
      </c>
      <c r="K149" s="55"/>
      <c r="L149" s="149" t="s">
        <v>431</v>
      </c>
      <c r="M149" s="51" t="s">
        <v>362</v>
      </c>
    </row>
    <row r="150" spans="1:13" s="84" customFormat="1" ht="28.5" customHeight="1" x14ac:dyDescent="0.25">
      <c r="A150" s="147" t="s">
        <v>141</v>
      </c>
      <c r="B150" s="81" t="s">
        <v>111</v>
      </c>
      <c r="C150" s="91">
        <v>43213</v>
      </c>
      <c r="D150" s="91">
        <v>43306</v>
      </c>
      <c r="E150" s="67" t="s">
        <v>16</v>
      </c>
      <c r="F150" s="81" t="s">
        <v>16</v>
      </c>
      <c r="G150" s="81" t="s">
        <v>12</v>
      </c>
      <c r="H150" s="81" t="s">
        <v>13</v>
      </c>
      <c r="I150" s="81" t="s">
        <v>12</v>
      </c>
      <c r="J150" s="81" t="s">
        <v>16</v>
      </c>
      <c r="K150" s="81"/>
      <c r="L150" s="146" t="s">
        <v>433</v>
      </c>
      <c r="M150" s="147" t="s">
        <v>423</v>
      </c>
    </row>
    <row r="151" spans="1:13" s="111" customFormat="1" ht="28.5" customHeight="1" x14ac:dyDescent="0.25">
      <c r="A151" s="148" t="s">
        <v>194</v>
      </c>
      <c r="B151" s="55" t="s">
        <v>114</v>
      </c>
      <c r="C151" s="58">
        <v>43228</v>
      </c>
      <c r="D151" s="58">
        <v>43301</v>
      </c>
      <c r="E151" s="53" t="s">
        <v>12</v>
      </c>
      <c r="F151" s="55" t="s">
        <v>12</v>
      </c>
      <c r="G151" s="55" t="s">
        <v>12</v>
      </c>
      <c r="H151" s="55" t="s">
        <v>12</v>
      </c>
      <c r="I151" s="55" t="s">
        <v>13</v>
      </c>
      <c r="J151" s="55" t="s">
        <v>12</v>
      </c>
      <c r="K151" s="55"/>
      <c r="L151" s="150" t="s">
        <v>434</v>
      </c>
      <c r="M151" s="148" t="s">
        <v>340</v>
      </c>
    </row>
    <row r="152" spans="1:13" s="111" customFormat="1" ht="28.5" customHeight="1" x14ac:dyDescent="0.25">
      <c r="A152" s="148" t="s">
        <v>180</v>
      </c>
      <c r="B152" s="55" t="s">
        <v>115</v>
      </c>
      <c r="C152" s="58">
        <v>43256</v>
      </c>
      <c r="D152" s="58">
        <v>43329</v>
      </c>
      <c r="E152" s="53" t="s">
        <v>12</v>
      </c>
      <c r="F152" s="55" t="s">
        <v>12</v>
      </c>
      <c r="G152" s="55" t="s">
        <v>12</v>
      </c>
      <c r="H152" s="55" t="s">
        <v>13</v>
      </c>
      <c r="I152" s="55" t="s">
        <v>12</v>
      </c>
      <c r="J152" s="55" t="s">
        <v>12</v>
      </c>
      <c r="K152" s="55"/>
      <c r="L152" s="55" t="s">
        <v>436</v>
      </c>
      <c r="M152" s="55" t="s">
        <v>435</v>
      </c>
    </row>
    <row r="153" spans="1:13" ht="28.5" customHeight="1" x14ac:dyDescent="0.25">
      <c r="A153" s="147" t="s">
        <v>184</v>
      </c>
      <c r="B153" s="81" t="s">
        <v>118</v>
      </c>
      <c r="C153" s="91">
        <v>43263</v>
      </c>
      <c r="D153" s="91">
        <v>43336</v>
      </c>
      <c r="E153" s="67" t="s">
        <v>16</v>
      </c>
      <c r="F153" s="81" t="s">
        <v>16</v>
      </c>
      <c r="G153" s="81" t="s">
        <v>12</v>
      </c>
      <c r="H153" s="81" t="s">
        <v>13</v>
      </c>
      <c r="I153" s="81" t="s">
        <v>12</v>
      </c>
      <c r="J153" s="81" t="s">
        <v>16</v>
      </c>
      <c r="K153" s="81"/>
      <c r="L153" s="81" t="s">
        <v>437</v>
      </c>
      <c r="M153" s="81" t="s">
        <v>343</v>
      </c>
    </row>
    <row r="154" spans="1:13" ht="28.5" customHeight="1" x14ac:dyDescent="0.2">
      <c r="A154" s="47"/>
      <c r="B154" s="47"/>
      <c r="C154" s="47"/>
      <c r="D154" s="47"/>
      <c r="E154" s="62"/>
      <c r="F154" s="47"/>
      <c r="G154" s="47"/>
      <c r="H154" s="47"/>
      <c r="I154" s="47"/>
      <c r="J154" s="47"/>
      <c r="K154" s="47"/>
      <c r="L154" s="47"/>
      <c r="M154" s="48"/>
    </row>
    <row r="155" spans="1:13" ht="28.5" customHeight="1" x14ac:dyDescent="0.2">
      <c r="A155" s="47"/>
      <c r="B155" s="47"/>
      <c r="C155" s="47"/>
      <c r="D155" s="47"/>
      <c r="E155" s="62"/>
      <c r="F155" s="47"/>
      <c r="G155" s="47"/>
      <c r="H155" s="47"/>
      <c r="I155" s="47"/>
      <c r="J155" s="47"/>
      <c r="K155" s="47"/>
      <c r="L155" s="47"/>
      <c r="M155" s="48"/>
    </row>
    <row r="156" spans="1:13" ht="28.5" customHeight="1" x14ac:dyDescent="0.2">
      <c r="A156" s="47"/>
      <c r="B156" s="47"/>
      <c r="C156" s="47"/>
      <c r="D156" s="47"/>
      <c r="E156" s="62"/>
      <c r="F156" s="47"/>
      <c r="G156" s="47"/>
      <c r="H156" s="47"/>
      <c r="I156" s="47"/>
      <c r="J156" s="47"/>
      <c r="K156" s="47"/>
      <c r="L156" s="47"/>
      <c r="M156" s="48"/>
    </row>
    <row r="157" spans="1:13" ht="28.5" customHeight="1" x14ac:dyDescent="0.2">
      <c r="A157" s="47"/>
      <c r="B157" s="47"/>
      <c r="C157" s="47"/>
      <c r="D157" s="47"/>
      <c r="E157" s="62"/>
      <c r="F157" s="47"/>
      <c r="G157" s="47"/>
      <c r="H157" s="47"/>
      <c r="I157" s="47"/>
      <c r="J157" s="47"/>
      <c r="K157" s="47"/>
      <c r="L157" s="47"/>
      <c r="M157" s="48"/>
    </row>
    <row r="158" spans="1:13" ht="28.5" customHeight="1" x14ac:dyDescent="0.2">
      <c r="A158" s="47"/>
      <c r="B158" s="47"/>
      <c r="C158" s="47"/>
      <c r="D158" s="47"/>
      <c r="E158" s="62"/>
      <c r="F158" s="47"/>
      <c r="G158" s="47"/>
      <c r="H158" s="47"/>
      <c r="I158" s="47"/>
      <c r="J158" s="47"/>
      <c r="K158" s="47"/>
      <c r="L158" s="47"/>
      <c r="M158" s="48"/>
    </row>
    <row r="159" spans="1:13" ht="28.5" customHeight="1" x14ac:dyDescent="0.2">
      <c r="A159" s="47"/>
      <c r="B159" s="47"/>
      <c r="C159" s="47"/>
      <c r="D159" s="47"/>
      <c r="E159" s="62"/>
      <c r="F159" s="47"/>
      <c r="G159" s="47"/>
      <c r="H159" s="47"/>
      <c r="I159" s="47"/>
      <c r="J159" s="47"/>
      <c r="K159" s="47"/>
      <c r="L159" s="47"/>
      <c r="M159" s="48"/>
    </row>
    <row r="160" spans="1:13" ht="28.5" customHeight="1" x14ac:dyDescent="0.2">
      <c r="A160" s="47"/>
      <c r="B160" s="47"/>
      <c r="C160" s="47"/>
      <c r="D160" s="47"/>
      <c r="E160" s="62"/>
      <c r="F160" s="47"/>
      <c r="G160" s="47"/>
      <c r="H160" s="47"/>
      <c r="I160" s="47"/>
      <c r="J160" s="47"/>
      <c r="K160" s="47"/>
      <c r="L160" s="47"/>
      <c r="M160" s="48"/>
    </row>
    <row r="161" spans="1:13" ht="28.5" customHeight="1" x14ac:dyDescent="0.2">
      <c r="A161" s="47"/>
      <c r="B161" s="47"/>
      <c r="C161" s="47"/>
      <c r="D161" s="47"/>
      <c r="E161" s="62"/>
      <c r="F161" s="47"/>
      <c r="G161" s="47"/>
      <c r="H161" s="47"/>
      <c r="I161" s="47"/>
      <c r="J161" s="47"/>
      <c r="K161" s="47"/>
      <c r="L161" s="47"/>
      <c r="M161" s="48"/>
    </row>
    <row r="162" spans="1:13" ht="28.5" customHeight="1" x14ac:dyDescent="0.2">
      <c r="A162" s="47"/>
      <c r="B162" s="47"/>
      <c r="C162" s="47"/>
      <c r="D162" s="47"/>
      <c r="E162" s="62"/>
      <c r="F162" s="47"/>
      <c r="G162" s="47"/>
      <c r="H162" s="47"/>
      <c r="I162" s="47"/>
      <c r="J162" s="47"/>
      <c r="K162" s="47"/>
      <c r="L162" s="47"/>
      <c r="M162" s="48"/>
    </row>
    <row r="163" spans="1:13" ht="28.5" customHeight="1" x14ac:dyDescent="0.2">
      <c r="A163" s="47"/>
      <c r="B163" s="47"/>
      <c r="C163" s="47"/>
      <c r="D163" s="47"/>
      <c r="E163" s="62"/>
      <c r="F163" s="47"/>
      <c r="G163" s="47"/>
      <c r="H163" s="47"/>
      <c r="I163" s="47"/>
      <c r="J163" s="47"/>
      <c r="K163" s="47"/>
      <c r="L163" s="47"/>
      <c r="M163" s="48"/>
    </row>
    <row r="164" spans="1:13" ht="28.5" customHeight="1" x14ac:dyDescent="0.2">
      <c r="A164" s="47"/>
      <c r="B164" s="47"/>
      <c r="C164" s="47"/>
      <c r="D164" s="47"/>
      <c r="E164" s="62"/>
      <c r="F164" s="47"/>
      <c r="G164" s="47"/>
      <c r="H164" s="47"/>
      <c r="I164" s="47"/>
      <c r="J164" s="47"/>
      <c r="K164" s="47"/>
      <c r="L164" s="47"/>
      <c r="M164" s="48"/>
    </row>
    <row r="165" spans="1:13" ht="28.5" customHeight="1" x14ac:dyDescent="0.2">
      <c r="A165" s="47"/>
      <c r="B165" s="47"/>
      <c r="C165" s="47"/>
      <c r="D165" s="47"/>
      <c r="E165" s="62"/>
      <c r="F165" s="47"/>
      <c r="G165" s="47"/>
      <c r="H165" s="47"/>
      <c r="I165" s="47"/>
      <c r="J165" s="47"/>
      <c r="K165" s="47"/>
      <c r="L165" s="47"/>
      <c r="M165" s="48"/>
    </row>
    <row r="166" spans="1:13" ht="28.5" customHeight="1" x14ac:dyDescent="0.2">
      <c r="A166" s="47"/>
      <c r="B166" s="47"/>
      <c r="C166" s="47"/>
      <c r="D166" s="47"/>
      <c r="E166" s="62"/>
      <c r="F166" s="47"/>
      <c r="G166" s="47"/>
      <c r="H166" s="47"/>
      <c r="I166" s="47"/>
      <c r="J166" s="47"/>
      <c r="K166" s="47"/>
      <c r="L166" s="47"/>
      <c r="M166" s="48"/>
    </row>
    <row r="167" spans="1:13" ht="28.5" customHeight="1" x14ac:dyDescent="0.2">
      <c r="A167" s="47"/>
      <c r="B167" s="47"/>
      <c r="C167" s="47"/>
      <c r="D167" s="47"/>
      <c r="E167" s="62"/>
      <c r="F167" s="47"/>
      <c r="G167" s="47"/>
      <c r="H167" s="47"/>
      <c r="I167" s="47"/>
      <c r="J167" s="47"/>
      <c r="K167" s="47"/>
      <c r="L167" s="47"/>
      <c r="M167" s="48"/>
    </row>
    <row r="168" spans="1:13" ht="28.5" customHeight="1" x14ac:dyDescent="0.2">
      <c r="A168" s="47"/>
      <c r="B168" s="47"/>
      <c r="C168" s="47"/>
      <c r="D168" s="47"/>
      <c r="E168" s="62"/>
      <c r="F168" s="47"/>
      <c r="G168" s="47"/>
      <c r="H168" s="47"/>
      <c r="I168" s="47"/>
      <c r="J168" s="47"/>
      <c r="K168" s="47"/>
      <c r="L168" s="47"/>
      <c r="M168" s="48"/>
    </row>
    <row r="169" spans="1:13" ht="28.5" customHeight="1" x14ac:dyDescent="0.2">
      <c r="A169" s="47"/>
      <c r="B169" s="47"/>
      <c r="C169" s="47"/>
      <c r="D169" s="47"/>
      <c r="E169" s="62"/>
      <c r="F169" s="47"/>
      <c r="G169" s="47"/>
      <c r="H169" s="47"/>
      <c r="I169" s="47"/>
      <c r="J169" s="47"/>
      <c r="K169" s="47"/>
      <c r="L169" s="47"/>
      <c r="M169" s="48"/>
    </row>
    <row r="170" spans="1:13" ht="28.5" customHeight="1" x14ac:dyDescent="0.2">
      <c r="A170" s="47"/>
      <c r="B170" s="47"/>
      <c r="C170" s="47"/>
      <c r="D170" s="47"/>
      <c r="E170" s="62"/>
      <c r="F170" s="47"/>
      <c r="G170" s="47"/>
      <c r="H170" s="47"/>
      <c r="I170" s="47"/>
      <c r="J170" s="47"/>
      <c r="K170" s="47"/>
      <c r="L170" s="47"/>
      <c r="M170" s="48"/>
    </row>
    <row r="171" spans="1:13" ht="28.5" customHeight="1" x14ac:dyDescent="0.2">
      <c r="A171" s="47"/>
      <c r="B171" s="47"/>
      <c r="C171" s="47"/>
      <c r="D171" s="47"/>
      <c r="E171" s="62"/>
      <c r="F171" s="47"/>
      <c r="G171" s="47"/>
      <c r="H171" s="47"/>
      <c r="I171" s="47"/>
      <c r="J171" s="47"/>
      <c r="K171" s="47"/>
      <c r="L171" s="47"/>
      <c r="M171" s="48"/>
    </row>
    <row r="172" spans="1:13" ht="28.5" customHeight="1" x14ac:dyDescent="0.2">
      <c r="A172" s="47"/>
      <c r="B172" s="47"/>
      <c r="C172" s="47"/>
      <c r="D172" s="47"/>
      <c r="E172" s="62"/>
      <c r="F172" s="47"/>
      <c r="G172" s="47"/>
      <c r="H172" s="47"/>
      <c r="I172" s="47"/>
      <c r="J172" s="47"/>
      <c r="K172" s="47"/>
      <c r="L172" s="47"/>
      <c r="M172" s="48"/>
    </row>
    <row r="173" spans="1:13" ht="28.5" customHeight="1" x14ac:dyDescent="0.2">
      <c r="A173" s="47"/>
      <c r="B173" s="47"/>
      <c r="C173" s="47"/>
      <c r="D173" s="47"/>
      <c r="E173" s="62"/>
      <c r="F173" s="47"/>
      <c r="G173" s="47"/>
      <c r="H173" s="47"/>
      <c r="I173" s="47"/>
      <c r="J173" s="47"/>
      <c r="K173" s="47"/>
      <c r="L173" s="47"/>
      <c r="M173" s="48"/>
    </row>
    <row r="174" spans="1:13" ht="28.5" customHeight="1" x14ac:dyDescent="0.2">
      <c r="A174" s="47"/>
      <c r="B174" s="47"/>
      <c r="C174" s="47"/>
      <c r="D174" s="47"/>
      <c r="E174" s="62"/>
      <c r="F174" s="47"/>
      <c r="G174" s="47"/>
      <c r="H174" s="47"/>
      <c r="I174" s="47"/>
      <c r="J174" s="47"/>
      <c r="K174" s="47"/>
      <c r="L174" s="47"/>
      <c r="M174" s="48"/>
    </row>
    <row r="175" spans="1:13" ht="28.5" customHeight="1" x14ac:dyDescent="0.2">
      <c r="A175" s="47"/>
      <c r="B175" s="47"/>
      <c r="C175" s="47"/>
      <c r="D175" s="47"/>
      <c r="E175" s="62"/>
      <c r="F175" s="47"/>
      <c r="G175" s="47"/>
      <c r="H175" s="47"/>
      <c r="I175" s="47"/>
      <c r="J175" s="47"/>
      <c r="K175" s="47"/>
      <c r="L175" s="47"/>
      <c r="M175" s="48"/>
    </row>
    <row r="176" spans="1:13" ht="28.5" customHeight="1" x14ac:dyDescent="0.2">
      <c r="A176" s="47"/>
      <c r="B176" s="47"/>
      <c r="C176" s="47"/>
      <c r="D176" s="47"/>
      <c r="E176" s="62"/>
      <c r="F176" s="47"/>
      <c r="G176" s="47"/>
      <c r="H176" s="47"/>
      <c r="I176" s="47"/>
      <c r="J176" s="47"/>
      <c r="K176" s="47"/>
      <c r="L176" s="47"/>
      <c r="M176" s="48"/>
    </row>
    <row r="177" spans="1:13" ht="28.5" customHeight="1" x14ac:dyDescent="0.2">
      <c r="A177" s="47"/>
      <c r="B177" s="47"/>
      <c r="C177" s="47"/>
      <c r="D177" s="47"/>
      <c r="E177" s="62"/>
      <c r="F177" s="47"/>
      <c r="G177" s="47"/>
      <c r="H177" s="47"/>
      <c r="I177" s="47"/>
      <c r="J177" s="47"/>
      <c r="K177" s="47"/>
      <c r="L177" s="47"/>
      <c r="M177" s="48"/>
    </row>
    <row r="178" spans="1:13" ht="28.5" customHeight="1" x14ac:dyDescent="0.2">
      <c r="A178" s="47"/>
      <c r="B178" s="47"/>
      <c r="C178" s="47"/>
      <c r="D178" s="47"/>
      <c r="E178" s="62"/>
      <c r="F178" s="47"/>
      <c r="G178" s="47"/>
      <c r="H178" s="47"/>
      <c r="I178" s="47"/>
      <c r="J178" s="47"/>
      <c r="K178" s="47"/>
      <c r="L178" s="47"/>
      <c r="M178" s="48"/>
    </row>
    <row r="179" spans="1:13" ht="28.5" customHeight="1" x14ac:dyDescent="0.2">
      <c r="A179" s="47"/>
      <c r="B179" s="47"/>
      <c r="C179" s="47"/>
      <c r="D179" s="47"/>
      <c r="E179" s="62"/>
      <c r="F179" s="47"/>
      <c r="G179" s="47"/>
      <c r="H179" s="47"/>
      <c r="I179" s="47"/>
      <c r="J179" s="47"/>
      <c r="K179" s="47"/>
      <c r="L179" s="47"/>
      <c r="M179" s="48"/>
    </row>
    <row r="180" spans="1:13" ht="28.5" customHeight="1" x14ac:dyDescent="0.2">
      <c r="A180" s="47"/>
      <c r="B180" s="47"/>
      <c r="C180" s="47"/>
      <c r="D180" s="47"/>
      <c r="E180" s="62"/>
      <c r="F180" s="47"/>
      <c r="G180" s="47"/>
      <c r="H180" s="47"/>
      <c r="I180" s="47"/>
      <c r="J180" s="47"/>
      <c r="K180" s="47"/>
      <c r="L180" s="47"/>
      <c r="M180" s="48"/>
    </row>
    <row r="181" spans="1:13" ht="28.5" customHeight="1" x14ac:dyDescent="0.2">
      <c r="A181" s="47"/>
      <c r="B181" s="47"/>
      <c r="C181" s="47"/>
      <c r="D181" s="47"/>
      <c r="E181" s="62"/>
      <c r="F181" s="47"/>
      <c r="G181" s="47"/>
      <c r="H181" s="47"/>
      <c r="I181" s="47"/>
      <c r="J181" s="47"/>
      <c r="K181" s="47"/>
      <c r="L181" s="47"/>
      <c r="M181" s="48"/>
    </row>
    <row r="182" spans="1:13" ht="28.5" customHeight="1" x14ac:dyDescent="0.25">
      <c r="A182" s="59"/>
      <c r="B182" s="59"/>
      <c r="C182" s="59"/>
      <c r="D182" s="59"/>
      <c r="E182" s="60"/>
      <c r="F182" s="59"/>
      <c r="G182" s="59"/>
      <c r="H182" s="59"/>
      <c r="I182" s="59"/>
      <c r="J182" s="59"/>
      <c r="K182" s="59"/>
      <c r="L182" s="59"/>
      <c r="M182" s="61"/>
    </row>
    <row r="183" spans="1:13" ht="28.5" customHeight="1" x14ac:dyDescent="0.25">
      <c r="A183" s="59"/>
      <c r="B183" s="59"/>
      <c r="C183" s="59"/>
      <c r="D183" s="59"/>
      <c r="E183" s="60"/>
      <c r="F183" s="59"/>
      <c r="G183" s="59"/>
      <c r="H183" s="59"/>
      <c r="I183" s="59"/>
      <c r="J183" s="59"/>
      <c r="K183" s="59"/>
      <c r="L183" s="59"/>
      <c r="M183" s="61"/>
    </row>
    <row r="184" spans="1:13" ht="28.5" customHeight="1" x14ac:dyDescent="0.25">
      <c r="A184" s="59"/>
      <c r="B184" s="59"/>
      <c r="C184" s="59"/>
      <c r="D184" s="59"/>
      <c r="E184" s="60"/>
      <c r="F184" s="59"/>
      <c r="G184" s="59"/>
      <c r="H184" s="59"/>
      <c r="I184" s="59"/>
      <c r="J184" s="59"/>
      <c r="K184" s="59"/>
      <c r="L184" s="59"/>
      <c r="M184" s="61"/>
    </row>
    <row r="185" spans="1:13" ht="28.5" customHeight="1" x14ac:dyDescent="0.25">
      <c r="A185" s="59"/>
      <c r="B185" s="59"/>
      <c r="C185" s="59"/>
      <c r="D185" s="59"/>
      <c r="E185" s="60"/>
      <c r="F185" s="59"/>
      <c r="G185" s="59"/>
      <c r="H185" s="59"/>
      <c r="I185" s="59"/>
      <c r="J185" s="59"/>
      <c r="K185" s="59"/>
      <c r="L185" s="59"/>
      <c r="M185" s="61"/>
    </row>
    <row r="186" spans="1:13" ht="28.5" customHeight="1" x14ac:dyDescent="0.25">
      <c r="A186" s="59"/>
      <c r="B186" s="59"/>
      <c r="C186" s="59"/>
      <c r="D186" s="59"/>
      <c r="E186" s="60"/>
      <c r="F186" s="59"/>
      <c r="G186" s="59"/>
      <c r="H186" s="59"/>
      <c r="I186" s="59"/>
      <c r="J186" s="59"/>
      <c r="K186" s="59"/>
      <c r="L186" s="59"/>
      <c r="M186" s="61"/>
    </row>
    <row r="187" spans="1:13" ht="28.5" customHeight="1" x14ac:dyDescent="0.25">
      <c r="A187" s="59"/>
      <c r="B187" s="59"/>
      <c r="C187" s="59"/>
      <c r="D187" s="59"/>
      <c r="E187" s="60"/>
      <c r="F187" s="59"/>
      <c r="G187" s="59"/>
      <c r="H187" s="59"/>
      <c r="I187" s="59"/>
      <c r="J187" s="59"/>
      <c r="K187" s="59"/>
      <c r="L187" s="59"/>
      <c r="M187" s="61"/>
    </row>
    <row r="188" spans="1:13" ht="28.5" customHeight="1" x14ac:dyDescent="0.25">
      <c r="A188" s="59"/>
      <c r="B188" s="59"/>
      <c r="C188" s="59"/>
      <c r="D188" s="59"/>
      <c r="E188" s="60"/>
      <c r="F188" s="59"/>
      <c r="G188" s="59"/>
      <c r="H188" s="59"/>
      <c r="I188" s="59"/>
      <c r="J188" s="59"/>
      <c r="K188" s="59"/>
      <c r="L188" s="59"/>
      <c r="M188" s="61"/>
    </row>
    <row r="189" spans="1:13" ht="28.5" customHeight="1" x14ac:dyDescent="0.25">
      <c r="A189" s="59"/>
      <c r="B189" s="59"/>
      <c r="C189" s="59"/>
      <c r="D189" s="59"/>
      <c r="E189" s="60"/>
      <c r="F189" s="59"/>
      <c r="G189" s="59"/>
      <c r="H189" s="59"/>
      <c r="I189" s="59"/>
      <c r="J189" s="59"/>
      <c r="K189" s="59"/>
      <c r="L189" s="59"/>
      <c r="M189" s="61"/>
    </row>
    <row r="190" spans="1:13" ht="28.5" customHeight="1" x14ac:dyDescent="0.25">
      <c r="A190" s="59"/>
      <c r="B190" s="59"/>
      <c r="C190" s="59"/>
      <c r="D190" s="59"/>
      <c r="E190" s="60"/>
      <c r="F190" s="59"/>
      <c r="G190" s="59"/>
      <c r="H190" s="59"/>
      <c r="I190" s="59"/>
      <c r="J190" s="59"/>
      <c r="K190" s="59"/>
      <c r="L190" s="59"/>
      <c r="M190" s="61"/>
    </row>
    <row r="191" spans="1:13" ht="28.5" customHeight="1" x14ac:dyDescent="0.25">
      <c r="A191" s="59"/>
      <c r="B191" s="59"/>
      <c r="C191" s="59"/>
      <c r="D191" s="59"/>
      <c r="E191" s="60"/>
      <c r="F191" s="59"/>
      <c r="G191" s="59"/>
      <c r="H191" s="59"/>
      <c r="I191" s="59"/>
      <c r="J191" s="59"/>
      <c r="K191" s="59"/>
      <c r="L191" s="59"/>
      <c r="M191" s="61"/>
    </row>
    <row r="192" spans="1:13" ht="28.5" customHeight="1" x14ac:dyDescent="0.25">
      <c r="A192" s="59"/>
      <c r="B192" s="59"/>
      <c r="C192" s="59"/>
      <c r="D192" s="59"/>
      <c r="E192" s="60"/>
      <c r="F192" s="59"/>
      <c r="G192" s="59"/>
      <c r="H192" s="59"/>
      <c r="I192" s="59"/>
      <c r="J192" s="59"/>
      <c r="K192" s="59"/>
      <c r="L192" s="59"/>
      <c r="M192" s="61"/>
    </row>
    <row r="193" spans="1:13" ht="28.5" customHeight="1" x14ac:dyDescent="0.25">
      <c r="A193" s="59"/>
      <c r="B193" s="59"/>
      <c r="C193" s="59"/>
      <c r="D193" s="59"/>
      <c r="E193" s="60"/>
      <c r="F193" s="59"/>
      <c r="G193" s="59"/>
      <c r="H193" s="59"/>
      <c r="I193" s="59"/>
      <c r="J193" s="59"/>
      <c r="K193" s="59"/>
      <c r="L193" s="59"/>
      <c r="M193" s="61"/>
    </row>
    <row r="194" spans="1:13" ht="28.5" customHeight="1" x14ac:dyDescent="0.25">
      <c r="A194" s="59"/>
      <c r="B194" s="59"/>
      <c r="C194" s="59"/>
      <c r="D194" s="59"/>
      <c r="E194" s="60"/>
      <c r="F194" s="59"/>
      <c r="G194" s="59"/>
      <c r="H194" s="59"/>
      <c r="I194" s="59"/>
      <c r="J194" s="59"/>
      <c r="K194" s="59"/>
      <c r="L194" s="59"/>
      <c r="M194" s="61"/>
    </row>
    <row r="195" spans="1:13" ht="28.5" customHeight="1" x14ac:dyDescent="0.25">
      <c r="A195" s="59"/>
      <c r="B195" s="59"/>
      <c r="C195" s="59"/>
      <c r="D195" s="59"/>
      <c r="E195" s="60"/>
      <c r="F195" s="59"/>
      <c r="G195" s="59"/>
      <c r="H195" s="59"/>
      <c r="I195" s="59"/>
      <c r="J195" s="59"/>
      <c r="K195" s="59"/>
      <c r="L195" s="59"/>
      <c r="M195" s="61"/>
    </row>
    <row r="196" spans="1:13" ht="28.5" customHeight="1" x14ac:dyDescent="0.25">
      <c r="A196" s="59"/>
      <c r="B196" s="59"/>
      <c r="C196" s="59"/>
      <c r="D196" s="59"/>
      <c r="E196" s="60"/>
      <c r="F196" s="59"/>
      <c r="G196" s="59"/>
      <c r="H196" s="59"/>
      <c r="I196" s="59"/>
      <c r="J196" s="59"/>
      <c r="K196" s="59"/>
      <c r="L196" s="59"/>
      <c r="M196" s="61"/>
    </row>
    <row r="197" spans="1:13" ht="28.5" customHeight="1" x14ac:dyDescent="0.25">
      <c r="A197" s="59"/>
      <c r="B197" s="59"/>
      <c r="C197" s="59"/>
      <c r="D197" s="59"/>
      <c r="E197" s="60"/>
      <c r="F197" s="59"/>
      <c r="G197" s="59"/>
      <c r="H197" s="59"/>
      <c r="I197" s="59"/>
      <c r="J197" s="59"/>
      <c r="K197" s="59"/>
      <c r="L197" s="59"/>
      <c r="M197" s="61"/>
    </row>
    <row r="198" spans="1:13" ht="28.5" customHeight="1" x14ac:dyDescent="0.25">
      <c r="A198" s="59"/>
      <c r="B198" s="59"/>
      <c r="C198" s="59"/>
      <c r="D198" s="59"/>
      <c r="E198" s="60"/>
      <c r="F198" s="59"/>
      <c r="G198" s="59"/>
      <c r="H198" s="59"/>
      <c r="I198" s="59"/>
      <c r="J198" s="59"/>
      <c r="K198" s="59"/>
      <c r="L198" s="59"/>
      <c r="M198" s="61"/>
    </row>
    <row r="199" spans="1:13" ht="28.5" customHeight="1" x14ac:dyDescent="0.25">
      <c r="A199" s="59"/>
      <c r="B199" s="59"/>
      <c r="C199" s="59"/>
      <c r="D199" s="59"/>
      <c r="E199" s="60"/>
      <c r="F199" s="59"/>
      <c r="G199" s="59"/>
      <c r="H199" s="59"/>
      <c r="I199" s="59"/>
      <c r="J199" s="59"/>
      <c r="K199" s="59"/>
      <c r="L199" s="59"/>
      <c r="M199" s="61"/>
    </row>
    <row r="200" spans="1:13" ht="28.5" customHeight="1" x14ac:dyDescent="0.25">
      <c r="A200" s="59"/>
      <c r="B200" s="59"/>
      <c r="C200" s="59"/>
      <c r="D200" s="59"/>
      <c r="E200" s="60"/>
      <c r="F200" s="59"/>
      <c r="G200" s="59"/>
      <c r="H200" s="59"/>
      <c r="I200" s="59"/>
      <c r="J200" s="59"/>
      <c r="K200" s="59"/>
      <c r="L200" s="59"/>
      <c r="M200" s="61"/>
    </row>
    <row r="201" spans="1:13" ht="28.5" customHeight="1" x14ac:dyDescent="0.25">
      <c r="A201" s="59"/>
      <c r="B201" s="59"/>
      <c r="C201" s="59"/>
      <c r="D201" s="59"/>
      <c r="E201" s="60"/>
      <c r="F201" s="59"/>
      <c r="G201" s="59"/>
      <c r="H201" s="59"/>
      <c r="I201" s="59"/>
      <c r="J201" s="59"/>
      <c r="K201" s="59"/>
      <c r="L201" s="59"/>
      <c r="M201" s="61"/>
    </row>
    <row r="202" spans="1:13" ht="28.5" customHeight="1" x14ac:dyDescent="0.25">
      <c r="A202" s="59"/>
      <c r="B202" s="59"/>
      <c r="C202" s="59"/>
      <c r="D202" s="59"/>
      <c r="E202" s="60"/>
      <c r="F202" s="59"/>
      <c r="G202" s="59"/>
      <c r="H202" s="59"/>
      <c r="I202" s="59"/>
      <c r="J202" s="59"/>
      <c r="K202" s="59"/>
      <c r="L202" s="59"/>
      <c r="M202" s="61"/>
    </row>
    <row r="203" spans="1:13" ht="28.5" customHeight="1" x14ac:dyDescent="0.25">
      <c r="A203" s="59"/>
      <c r="B203" s="59"/>
      <c r="C203" s="59"/>
      <c r="D203" s="59"/>
      <c r="E203" s="60"/>
      <c r="F203" s="59"/>
      <c r="G203" s="59"/>
      <c r="H203" s="59"/>
      <c r="I203" s="59"/>
      <c r="J203" s="59"/>
      <c r="K203" s="59"/>
      <c r="L203" s="59"/>
      <c r="M203" s="61"/>
    </row>
    <row r="204" spans="1:13" ht="28.5" customHeight="1" x14ac:dyDescent="0.25">
      <c r="A204" s="59"/>
      <c r="B204" s="59"/>
      <c r="C204" s="59"/>
      <c r="D204" s="59"/>
      <c r="E204" s="60"/>
      <c r="F204" s="59"/>
      <c r="G204" s="59"/>
      <c r="H204" s="59"/>
      <c r="I204" s="59"/>
      <c r="J204" s="59"/>
      <c r="K204" s="59"/>
      <c r="L204" s="59"/>
      <c r="M204" s="61"/>
    </row>
    <row r="205" spans="1:13" ht="28.5" customHeight="1" x14ac:dyDescent="0.25">
      <c r="E205" s="57"/>
    </row>
    <row r="206" spans="1:13" ht="28.5" customHeight="1" x14ac:dyDescent="0.25">
      <c r="E206" s="57"/>
    </row>
    <row r="207" spans="1:13" ht="28.5" customHeight="1" x14ac:dyDescent="0.25">
      <c r="E207" s="57"/>
    </row>
    <row r="208" spans="1:13" ht="28.5" customHeight="1" x14ac:dyDescent="0.25">
      <c r="E208" s="57"/>
    </row>
    <row r="209" spans="5:5" ht="28.5" customHeight="1" x14ac:dyDescent="0.25">
      <c r="E209" s="57"/>
    </row>
    <row r="210" spans="5:5" ht="28.5" customHeight="1" x14ac:dyDescent="0.25">
      <c r="E210" s="57"/>
    </row>
    <row r="211" spans="5:5" ht="28.5" customHeight="1" x14ac:dyDescent="0.25">
      <c r="E211" s="57"/>
    </row>
    <row r="212" spans="5:5" ht="28.5" customHeight="1" x14ac:dyDescent="0.25">
      <c r="E212" s="57"/>
    </row>
    <row r="213" spans="5:5" ht="28.5" customHeight="1" x14ac:dyDescent="0.25">
      <c r="E213" s="57"/>
    </row>
    <row r="214" spans="5:5" ht="28.5" customHeight="1" x14ac:dyDescent="0.25">
      <c r="E214" s="57"/>
    </row>
    <row r="215" spans="5:5" ht="28.5" customHeight="1" x14ac:dyDescent="0.25">
      <c r="E215" s="57"/>
    </row>
    <row r="216" spans="5:5" ht="28.5" customHeight="1" x14ac:dyDescent="0.25">
      <c r="E216" s="57"/>
    </row>
    <row r="217" spans="5:5" ht="28.5" customHeight="1" x14ac:dyDescent="0.25">
      <c r="E217" s="57"/>
    </row>
    <row r="218" spans="5:5" ht="28.5" customHeight="1" x14ac:dyDescent="0.25">
      <c r="E218" s="57"/>
    </row>
    <row r="219" spans="5:5" ht="28.5" customHeight="1" x14ac:dyDescent="0.25">
      <c r="E219" s="57"/>
    </row>
    <row r="220" spans="5:5" ht="28.5" customHeight="1" x14ac:dyDescent="0.25">
      <c r="E220" s="57"/>
    </row>
    <row r="221" spans="5:5" ht="28.5" customHeight="1" x14ac:dyDescent="0.25">
      <c r="E221" s="57"/>
    </row>
    <row r="222" spans="5:5" ht="28.5" customHeight="1" x14ac:dyDescent="0.25">
      <c r="E222" s="57"/>
    </row>
    <row r="223" spans="5:5" ht="28.5" customHeight="1" x14ac:dyDescent="0.25">
      <c r="E223" s="57"/>
    </row>
    <row r="224" spans="5:5" ht="28.5" customHeight="1" x14ac:dyDescent="0.25">
      <c r="E224" s="57"/>
    </row>
    <row r="225" spans="5:5" ht="28.5" customHeight="1" x14ac:dyDescent="0.25">
      <c r="E225" s="57"/>
    </row>
    <row r="226" spans="5:5" ht="28.5" customHeight="1" x14ac:dyDescent="0.25">
      <c r="E226" s="57"/>
    </row>
    <row r="227" spans="5:5" ht="28.5" customHeight="1" x14ac:dyDescent="0.25">
      <c r="E227" s="57"/>
    </row>
    <row r="228" spans="5:5" ht="28.5" customHeight="1" x14ac:dyDescent="0.25">
      <c r="E228" s="57"/>
    </row>
    <row r="229" spans="5:5" ht="28.5" customHeight="1" x14ac:dyDescent="0.25">
      <c r="E229" s="57"/>
    </row>
    <row r="230" spans="5:5" ht="28.5" customHeight="1" x14ac:dyDescent="0.25">
      <c r="E230" s="57"/>
    </row>
    <row r="231" spans="5:5" ht="28.5" customHeight="1" x14ac:dyDescent="0.25">
      <c r="E231" s="57"/>
    </row>
    <row r="232" spans="5:5" ht="28.5" customHeight="1" x14ac:dyDescent="0.25">
      <c r="E232" s="57"/>
    </row>
    <row r="233" spans="5:5" ht="28.5" customHeight="1" x14ac:dyDescent="0.25">
      <c r="E233" s="57"/>
    </row>
    <row r="234" spans="5:5" ht="28.5" customHeight="1" x14ac:dyDescent="0.25">
      <c r="E234" s="57"/>
    </row>
    <row r="235" spans="5:5" ht="28.5" customHeight="1" x14ac:dyDescent="0.25">
      <c r="E235" s="57"/>
    </row>
    <row r="236" spans="5:5" ht="28.5" customHeight="1" x14ac:dyDescent="0.25">
      <c r="E236" s="57"/>
    </row>
    <row r="237" spans="5:5" ht="28.5" customHeight="1" x14ac:dyDescent="0.25">
      <c r="E237" s="57"/>
    </row>
    <row r="238" spans="5:5" ht="28.5" customHeight="1" x14ac:dyDescent="0.25">
      <c r="E238" s="57"/>
    </row>
    <row r="239" spans="5:5" ht="28.5" customHeight="1" x14ac:dyDescent="0.25">
      <c r="E239" s="57"/>
    </row>
    <row r="240" spans="5:5" ht="28.5" customHeight="1" x14ac:dyDescent="0.25">
      <c r="E240" s="57"/>
    </row>
    <row r="241" spans="5:5" ht="28.5" customHeight="1" x14ac:dyDescent="0.25">
      <c r="E241" s="57"/>
    </row>
    <row r="242" spans="5:5" ht="28.5" customHeight="1" x14ac:dyDescent="0.25">
      <c r="E242" s="57"/>
    </row>
    <row r="243" spans="5:5" ht="28.5" customHeight="1" x14ac:dyDescent="0.25">
      <c r="E243" s="57"/>
    </row>
    <row r="244" spans="5:5" ht="28.5" customHeight="1" x14ac:dyDescent="0.25">
      <c r="E244" s="57"/>
    </row>
    <row r="245" spans="5:5" ht="28.5" customHeight="1" x14ac:dyDescent="0.25">
      <c r="E245" s="57"/>
    </row>
    <row r="246" spans="5:5" ht="28.5" customHeight="1" x14ac:dyDescent="0.25">
      <c r="E246" s="57"/>
    </row>
    <row r="247" spans="5:5" ht="28.5" customHeight="1" x14ac:dyDescent="0.25">
      <c r="E247" s="57"/>
    </row>
    <row r="248" spans="5:5" ht="28.5" customHeight="1" x14ac:dyDescent="0.25">
      <c r="E248" s="57"/>
    </row>
    <row r="249" spans="5:5" ht="28.5" customHeight="1" x14ac:dyDescent="0.25">
      <c r="E249" s="57"/>
    </row>
    <row r="250" spans="5:5" ht="28.5" customHeight="1" x14ac:dyDescent="0.25">
      <c r="E250" s="57"/>
    </row>
    <row r="251" spans="5:5" ht="28.5" customHeight="1" x14ac:dyDescent="0.25">
      <c r="E251" s="57"/>
    </row>
    <row r="252" spans="5:5" ht="28.5" customHeight="1" x14ac:dyDescent="0.25">
      <c r="E252" s="57"/>
    </row>
    <row r="253" spans="5:5" ht="28.5" customHeight="1" x14ac:dyDescent="0.25">
      <c r="E253" s="57"/>
    </row>
    <row r="254" spans="5:5" ht="28.5" customHeight="1" x14ac:dyDescent="0.25">
      <c r="E254" s="57"/>
    </row>
    <row r="255" spans="5:5" ht="28.5" customHeight="1" x14ac:dyDescent="0.25">
      <c r="E255" s="57"/>
    </row>
    <row r="256" spans="5:5" ht="28.5" customHeight="1" x14ac:dyDescent="0.25">
      <c r="E256" s="57"/>
    </row>
    <row r="257" spans="5:5" ht="28.5" customHeight="1" x14ac:dyDescent="0.25">
      <c r="E257" s="57"/>
    </row>
    <row r="258" spans="5:5" ht="28.5" customHeight="1" x14ac:dyDescent="0.25">
      <c r="E258" s="57"/>
    </row>
    <row r="259" spans="5:5" ht="28.5" customHeight="1" x14ac:dyDescent="0.25">
      <c r="E259" s="57"/>
    </row>
    <row r="260" spans="5:5" ht="28.5" customHeight="1" x14ac:dyDescent="0.25">
      <c r="E260" s="57"/>
    </row>
    <row r="261" spans="5:5" ht="28.5" customHeight="1" x14ac:dyDescent="0.25">
      <c r="E261" s="57"/>
    </row>
    <row r="262" spans="5:5" ht="28.5" customHeight="1" x14ac:dyDescent="0.25">
      <c r="E262" s="57"/>
    </row>
    <row r="263" spans="5:5" ht="28.5" customHeight="1" x14ac:dyDescent="0.25">
      <c r="E263" s="57"/>
    </row>
    <row r="264" spans="5:5" ht="28.5" customHeight="1" x14ac:dyDescent="0.25">
      <c r="E264" s="57"/>
    </row>
    <row r="265" spans="5:5" ht="28.5" customHeight="1" x14ac:dyDescent="0.25">
      <c r="E265" s="57"/>
    </row>
    <row r="266" spans="5:5" ht="28.5" customHeight="1" x14ac:dyDescent="0.25">
      <c r="E266" s="57"/>
    </row>
    <row r="267" spans="5:5" ht="28.5" customHeight="1" x14ac:dyDescent="0.25">
      <c r="E267" s="57"/>
    </row>
    <row r="268" spans="5:5" ht="28.5" customHeight="1" x14ac:dyDescent="0.25">
      <c r="E268" s="57"/>
    </row>
    <row r="269" spans="5:5" ht="28.5" customHeight="1" x14ac:dyDescent="0.25">
      <c r="E269" s="57"/>
    </row>
    <row r="270" spans="5:5" ht="28.5" customHeight="1" x14ac:dyDescent="0.25">
      <c r="E270" s="57"/>
    </row>
    <row r="271" spans="5:5" ht="28.5" customHeight="1" x14ac:dyDescent="0.25">
      <c r="E271" s="57"/>
    </row>
    <row r="272" spans="5:5" ht="28.5" customHeight="1" x14ac:dyDescent="0.25">
      <c r="E272" s="57"/>
    </row>
    <row r="273" spans="5:5" ht="28.5" customHeight="1" x14ac:dyDescent="0.25">
      <c r="E273" s="57"/>
    </row>
    <row r="274" spans="5:5" ht="28.5" customHeight="1" x14ac:dyDescent="0.25">
      <c r="E274" s="57"/>
    </row>
    <row r="275" spans="5:5" ht="28.5" customHeight="1" x14ac:dyDescent="0.25">
      <c r="E275" s="57"/>
    </row>
    <row r="276" spans="5:5" ht="28.5" customHeight="1" x14ac:dyDescent="0.25">
      <c r="E276" s="57"/>
    </row>
    <row r="277" spans="5:5" ht="28.5" customHeight="1" x14ac:dyDescent="0.25">
      <c r="E277" s="57"/>
    </row>
    <row r="278" spans="5:5" ht="28.5" customHeight="1" x14ac:dyDescent="0.25">
      <c r="E278" s="57"/>
    </row>
    <row r="279" spans="5:5" ht="28.5" customHeight="1" x14ac:dyDescent="0.25">
      <c r="E279" s="57"/>
    </row>
    <row r="280" spans="5:5" ht="28.5" customHeight="1" x14ac:dyDescent="0.25">
      <c r="E280" s="57"/>
    </row>
    <row r="281" spans="5:5" ht="28.5" customHeight="1" x14ac:dyDescent="0.25">
      <c r="E281" s="57"/>
    </row>
    <row r="282" spans="5:5" ht="28.5" customHeight="1" x14ac:dyDescent="0.25">
      <c r="E282" s="57"/>
    </row>
    <row r="283" spans="5:5" ht="28.5" customHeight="1" x14ac:dyDescent="0.25">
      <c r="E283" s="57"/>
    </row>
    <row r="284" spans="5:5" ht="28.5" customHeight="1" x14ac:dyDescent="0.25">
      <c r="E284" s="57"/>
    </row>
    <row r="285" spans="5:5" ht="28.5" customHeight="1" x14ac:dyDescent="0.25">
      <c r="E285" s="57"/>
    </row>
    <row r="286" spans="5:5" ht="28.5" customHeight="1" x14ac:dyDescent="0.25">
      <c r="E286" s="57"/>
    </row>
    <row r="287" spans="5:5" ht="28.5" customHeight="1" x14ac:dyDescent="0.25">
      <c r="E287" s="57"/>
    </row>
    <row r="288" spans="5:5" ht="28.5" customHeight="1" x14ac:dyDescent="0.25">
      <c r="E288" s="57"/>
    </row>
    <row r="289" spans="5:5" ht="28.5" customHeight="1" x14ac:dyDescent="0.25">
      <c r="E289" s="57"/>
    </row>
    <row r="290" spans="5:5" ht="28.5" customHeight="1" x14ac:dyDescent="0.25">
      <c r="E290" s="57"/>
    </row>
    <row r="291" spans="5:5" ht="28.5" customHeight="1" x14ac:dyDescent="0.25">
      <c r="E291" s="57"/>
    </row>
    <row r="292" spans="5:5" ht="28.5" customHeight="1" x14ac:dyDescent="0.25">
      <c r="E292" s="57"/>
    </row>
    <row r="293" spans="5:5" ht="28.5" customHeight="1" x14ac:dyDescent="0.25">
      <c r="E293" s="57"/>
    </row>
    <row r="294" spans="5:5" ht="28.5" customHeight="1" x14ac:dyDescent="0.25">
      <c r="E294" s="57"/>
    </row>
    <row r="295" spans="5:5" ht="28.5" customHeight="1" x14ac:dyDescent="0.25">
      <c r="E295" s="57"/>
    </row>
    <row r="296" spans="5:5" ht="28.5" customHeight="1" x14ac:dyDescent="0.25">
      <c r="E296" s="57"/>
    </row>
    <row r="297" spans="5:5" ht="28.5" customHeight="1" x14ac:dyDescent="0.25">
      <c r="E297" s="57"/>
    </row>
    <row r="298" spans="5:5" ht="28.5" customHeight="1" x14ac:dyDescent="0.25">
      <c r="E298" s="57"/>
    </row>
    <row r="299" spans="5:5" ht="28.5" customHeight="1" x14ac:dyDescent="0.25">
      <c r="E299" s="57"/>
    </row>
    <row r="300" spans="5:5" ht="28.5" customHeight="1" x14ac:dyDescent="0.25">
      <c r="E300" s="57"/>
    </row>
    <row r="301" spans="5:5" ht="28.5" customHeight="1" x14ac:dyDescent="0.25">
      <c r="E301" s="57"/>
    </row>
    <row r="302" spans="5:5" ht="28.5" customHeight="1" x14ac:dyDescent="0.25">
      <c r="E302" s="57"/>
    </row>
    <row r="303" spans="5:5" ht="28.5" customHeight="1" x14ac:dyDescent="0.25">
      <c r="E303" s="57"/>
    </row>
    <row r="304" spans="5:5" ht="28.5" customHeight="1" x14ac:dyDescent="0.25">
      <c r="E304" s="57"/>
    </row>
    <row r="305" spans="5:5" ht="28.5" customHeight="1" x14ac:dyDescent="0.25">
      <c r="E305" s="57"/>
    </row>
    <row r="306" spans="5:5" ht="28.5" customHeight="1" x14ac:dyDescent="0.25">
      <c r="E306" s="57"/>
    </row>
    <row r="307" spans="5:5" ht="28.5" customHeight="1" x14ac:dyDescent="0.25">
      <c r="E307" s="57"/>
    </row>
    <row r="308" spans="5:5" ht="28.5" customHeight="1" x14ac:dyDescent="0.25">
      <c r="E308" s="57"/>
    </row>
    <row r="309" spans="5:5" ht="28.5" customHeight="1" x14ac:dyDescent="0.25">
      <c r="E309" s="57"/>
    </row>
    <row r="310" spans="5:5" ht="28.5" customHeight="1" x14ac:dyDescent="0.25">
      <c r="E310" s="57"/>
    </row>
    <row r="311" spans="5:5" ht="28.5" customHeight="1" x14ac:dyDescent="0.25">
      <c r="E311" s="57"/>
    </row>
    <row r="312" spans="5:5" ht="28.5" customHeight="1" x14ac:dyDescent="0.25">
      <c r="E312" s="57"/>
    </row>
    <row r="313" spans="5:5" ht="28.5" customHeight="1" x14ac:dyDescent="0.25">
      <c r="E313" s="57"/>
    </row>
    <row r="314" spans="5:5" x14ac:dyDescent="0.25">
      <c r="E314" s="57"/>
    </row>
    <row r="315" spans="5:5" x14ac:dyDescent="0.25">
      <c r="E315" s="57"/>
    </row>
    <row r="316" spans="5:5" x14ac:dyDescent="0.25">
      <c r="E316" s="57"/>
    </row>
    <row r="317" spans="5:5" x14ac:dyDescent="0.25">
      <c r="E317" s="57"/>
    </row>
    <row r="318" spans="5:5" x14ac:dyDescent="0.25">
      <c r="E318" s="57"/>
    </row>
    <row r="319" spans="5:5" x14ac:dyDescent="0.25">
      <c r="E319" s="57"/>
    </row>
    <row r="320" spans="5:5" x14ac:dyDescent="0.25">
      <c r="E320" s="57"/>
    </row>
    <row r="321" spans="5:5" x14ac:dyDescent="0.25">
      <c r="E321" s="57"/>
    </row>
    <row r="322" spans="5:5" x14ac:dyDescent="0.25">
      <c r="E322" s="57"/>
    </row>
    <row r="323" spans="5:5" x14ac:dyDescent="0.25">
      <c r="E323" s="57"/>
    </row>
    <row r="324" spans="5:5" x14ac:dyDescent="0.25">
      <c r="E324" s="57"/>
    </row>
    <row r="325" spans="5:5" x14ac:dyDescent="0.25">
      <c r="E325" s="57"/>
    </row>
    <row r="326" spans="5:5" x14ac:dyDescent="0.25">
      <c r="E326" s="57"/>
    </row>
    <row r="327" spans="5:5" x14ac:dyDescent="0.25">
      <c r="E327" s="57"/>
    </row>
    <row r="328" spans="5:5" x14ac:dyDescent="0.25">
      <c r="E328" s="57"/>
    </row>
    <row r="329" spans="5:5" x14ac:dyDescent="0.25">
      <c r="E329" s="57"/>
    </row>
    <row r="330" spans="5:5" x14ac:dyDescent="0.25">
      <c r="E330" s="57"/>
    </row>
    <row r="331" spans="5:5" x14ac:dyDescent="0.25">
      <c r="E331" s="57"/>
    </row>
    <row r="332" spans="5:5" x14ac:dyDescent="0.25">
      <c r="E332" s="57"/>
    </row>
    <row r="333" spans="5:5" x14ac:dyDescent="0.25">
      <c r="E333" s="57"/>
    </row>
    <row r="334" spans="5:5" x14ac:dyDescent="0.25">
      <c r="E334" s="57"/>
    </row>
    <row r="335" spans="5:5" x14ac:dyDescent="0.25">
      <c r="E335" s="57"/>
    </row>
    <row r="336" spans="5:5" x14ac:dyDescent="0.25">
      <c r="E336" s="57"/>
    </row>
    <row r="337" spans="5:5" x14ac:dyDescent="0.25">
      <c r="E337" s="57"/>
    </row>
    <row r="338" spans="5:5" x14ac:dyDescent="0.25">
      <c r="E338" s="57"/>
    </row>
    <row r="339" spans="5:5" x14ac:dyDescent="0.25">
      <c r="E339" s="57"/>
    </row>
    <row r="340" spans="5:5" x14ac:dyDescent="0.25">
      <c r="E340" s="57"/>
    </row>
    <row r="341" spans="5:5" x14ac:dyDescent="0.25">
      <c r="E341" s="57"/>
    </row>
    <row r="342" spans="5:5" x14ac:dyDescent="0.25">
      <c r="E342" s="57"/>
    </row>
    <row r="343" spans="5:5" x14ac:dyDescent="0.25">
      <c r="E343" s="57"/>
    </row>
    <row r="344" spans="5:5" x14ac:dyDescent="0.25">
      <c r="E344" s="57"/>
    </row>
    <row r="345" spans="5:5" x14ac:dyDescent="0.25">
      <c r="E345" s="57"/>
    </row>
    <row r="346" spans="5:5" x14ac:dyDescent="0.25">
      <c r="E346" s="57"/>
    </row>
    <row r="347" spans="5:5" x14ac:dyDescent="0.25">
      <c r="E347" s="57"/>
    </row>
    <row r="348" spans="5:5" x14ac:dyDescent="0.25">
      <c r="E348" s="57"/>
    </row>
    <row r="349" spans="5:5" x14ac:dyDescent="0.25">
      <c r="E349" s="57"/>
    </row>
    <row r="350" spans="5:5" x14ac:dyDescent="0.25">
      <c r="E350" s="57"/>
    </row>
    <row r="351" spans="5:5" x14ac:dyDescent="0.25">
      <c r="E351" s="57"/>
    </row>
    <row r="352" spans="5:5" x14ac:dyDescent="0.25">
      <c r="E352" s="57"/>
    </row>
    <row r="353" spans="5:5" x14ac:dyDescent="0.25">
      <c r="E353" s="57"/>
    </row>
    <row r="354" spans="5:5" x14ac:dyDescent="0.25">
      <c r="E354" s="57"/>
    </row>
    <row r="355" spans="5:5" x14ac:dyDescent="0.25">
      <c r="E355" s="57"/>
    </row>
    <row r="356" spans="5:5" x14ac:dyDescent="0.25">
      <c r="E356" s="57"/>
    </row>
    <row r="357" spans="5:5" x14ac:dyDescent="0.25">
      <c r="E357" s="57"/>
    </row>
    <row r="358" spans="5:5" x14ac:dyDescent="0.25">
      <c r="E358" s="57"/>
    </row>
    <row r="359" spans="5:5" x14ac:dyDescent="0.25">
      <c r="E359" s="57"/>
    </row>
    <row r="360" spans="5:5" x14ac:dyDescent="0.25">
      <c r="E360" s="57"/>
    </row>
    <row r="361" spans="5:5" x14ac:dyDescent="0.25">
      <c r="E361" s="57"/>
    </row>
    <row r="362" spans="5:5" x14ac:dyDescent="0.25">
      <c r="E362" s="57"/>
    </row>
    <row r="363" spans="5:5" x14ac:dyDescent="0.25">
      <c r="E363" s="57"/>
    </row>
    <row r="364" spans="5:5" x14ac:dyDescent="0.25">
      <c r="E364" s="57"/>
    </row>
    <row r="365" spans="5:5" x14ac:dyDescent="0.25">
      <c r="E365" s="57"/>
    </row>
    <row r="366" spans="5:5" x14ac:dyDescent="0.25">
      <c r="E366" s="57"/>
    </row>
    <row r="367" spans="5:5" x14ac:dyDescent="0.25">
      <c r="E367" s="57"/>
    </row>
    <row r="368" spans="5:5" x14ac:dyDescent="0.25">
      <c r="E368" s="57"/>
    </row>
    <row r="369" spans="5:5" x14ac:dyDescent="0.25">
      <c r="E369" s="57"/>
    </row>
    <row r="370" spans="5:5" x14ac:dyDescent="0.25">
      <c r="E370" s="57"/>
    </row>
    <row r="371" spans="5:5" x14ac:dyDescent="0.25">
      <c r="E371" s="57"/>
    </row>
    <row r="372" spans="5:5" x14ac:dyDescent="0.25">
      <c r="E372" s="57"/>
    </row>
    <row r="373" spans="5:5" x14ac:dyDescent="0.25">
      <c r="E373" s="57"/>
    </row>
    <row r="374" spans="5:5" x14ac:dyDescent="0.25">
      <c r="E374" s="57"/>
    </row>
    <row r="375" spans="5:5" x14ac:dyDescent="0.25">
      <c r="E375" s="57"/>
    </row>
    <row r="376" spans="5:5" x14ac:dyDescent="0.25">
      <c r="E376" s="57"/>
    </row>
    <row r="377" spans="5:5" x14ac:dyDescent="0.25">
      <c r="E377" s="57"/>
    </row>
    <row r="378" spans="5:5" x14ac:dyDescent="0.25">
      <c r="E378" s="57"/>
    </row>
    <row r="379" spans="5:5" x14ac:dyDescent="0.25">
      <c r="E379" s="57"/>
    </row>
    <row r="380" spans="5:5" x14ac:dyDescent="0.25">
      <c r="E380" s="57"/>
    </row>
    <row r="381" spans="5:5" x14ac:dyDescent="0.25">
      <c r="E381" s="57"/>
    </row>
    <row r="382" spans="5:5" x14ac:dyDescent="0.25">
      <c r="E382" s="57"/>
    </row>
    <row r="383" spans="5:5" x14ac:dyDescent="0.25">
      <c r="E383" s="57"/>
    </row>
    <row r="384" spans="5:5" x14ac:dyDescent="0.25">
      <c r="E384" s="57"/>
    </row>
    <row r="385" spans="5:5" x14ac:dyDescent="0.25">
      <c r="E385" s="57"/>
    </row>
    <row r="386" spans="5:5" x14ac:dyDescent="0.25">
      <c r="E386" s="57"/>
    </row>
    <row r="387" spans="5:5" x14ac:dyDescent="0.25">
      <c r="E387" s="57"/>
    </row>
    <row r="388" spans="5:5" x14ac:dyDescent="0.25">
      <c r="E388" s="57"/>
    </row>
    <row r="389" spans="5:5" x14ac:dyDescent="0.25">
      <c r="E389" s="57"/>
    </row>
    <row r="390" spans="5:5" x14ac:dyDescent="0.25">
      <c r="E390" s="57"/>
    </row>
    <row r="391" spans="5:5" x14ac:dyDescent="0.25">
      <c r="E391" s="57"/>
    </row>
    <row r="392" spans="5:5" x14ac:dyDescent="0.25">
      <c r="E392" s="57"/>
    </row>
    <row r="393" spans="5:5" x14ac:dyDescent="0.25">
      <c r="E393" s="57"/>
    </row>
    <row r="394" spans="5:5" x14ac:dyDescent="0.25">
      <c r="E394" s="57"/>
    </row>
    <row r="395" spans="5:5" x14ac:dyDescent="0.25">
      <c r="E395" s="57"/>
    </row>
    <row r="396" spans="5:5" x14ac:dyDescent="0.25">
      <c r="E396" s="57"/>
    </row>
    <row r="397" spans="5:5" x14ac:dyDescent="0.25">
      <c r="E397" s="57"/>
    </row>
    <row r="398" spans="5:5" x14ac:dyDescent="0.25">
      <c r="E398" s="57"/>
    </row>
    <row r="399" spans="5:5" x14ac:dyDescent="0.25">
      <c r="E399" s="57"/>
    </row>
    <row r="400" spans="5:5" x14ac:dyDescent="0.25">
      <c r="E400" s="57"/>
    </row>
    <row r="401" spans="5:5" x14ac:dyDescent="0.25">
      <c r="E401" s="57"/>
    </row>
    <row r="402" spans="5:5" x14ac:dyDescent="0.25">
      <c r="E402" s="57"/>
    </row>
    <row r="403" spans="5:5" x14ac:dyDescent="0.25">
      <c r="E403" s="57"/>
    </row>
    <row r="404" spans="5:5" x14ac:dyDescent="0.25">
      <c r="E404" s="57"/>
    </row>
    <row r="405" spans="5:5" x14ac:dyDescent="0.25">
      <c r="E405" s="57"/>
    </row>
    <row r="406" spans="5:5" x14ac:dyDescent="0.25">
      <c r="E406" s="57"/>
    </row>
    <row r="407" spans="5:5" x14ac:dyDescent="0.25">
      <c r="E407" s="57"/>
    </row>
    <row r="408" spans="5:5" x14ac:dyDescent="0.25">
      <c r="E408" s="57"/>
    </row>
    <row r="409" spans="5:5" x14ac:dyDescent="0.25">
      <c r="E409" s="57"/>
    </row>
    <row r="410" spans="5:5" x14ac:dyDescent="0.25">
      <c r="E410" s="57"/>
    </row>
    <row r="411" spans="5:5" x14ac:dyDescent="0.25">
      <c r="E411" s="57"/>
    </row>
    <row r="412" spans="5:5" x14ac:dyDescent="0.25">
      <c r="E412" s="57"/>
    </row>
    <row r="413" spans="5:5" x14ac:dyDescent="0.25">
      <c r="E413" s="57"/>
    </row>
    <row r="414" spans="5:5" x14ac:dyDescent="0.25">
      <c r="E414" s="57"/>
    </row>
    <row r="415" spans="5:5" x14ac:dyDescent="0.25">
      <c r="E415" s="57"/>
    </row>
    <row r="416" spans="5:5" x14ac:dyDescent="0.25">
      <c r="E416" s="57"/>
    </row>
    <row r="417" spans="5:5" x14ac:dyDescent="0.25">
      <c r="E417" s="57"/>
    </row>
    <row r="418" spans="5:5" x14ac:dyDescent="0.25">
      <c r="E418" s="57"/>
    </row>
    <row r="419" spans="5:5" x14ac:dyDescent="0.25">
      <c r="E419" s="57"/>
    </row>
    <row r="420" spans="5:5" x14ac:dyDescent="0.25">
      <c r="E420" s="57"/>
    </row>
    <row r="421" spans="5:5" x14ac:dyDescent="0.25">
      <c r="E421" s="57"/>
    </row>
    <row r="422" spans="5:5" x14ac:dyDescent="0.25">
      <c r="E422" s="57"/>
    </row>
    <row r="423" spans="5:5" x14ac:dyDescent="0.25">
      <c r="E423" s="57"/>
    </row>
    <row r="424" spans="5:5" x14ac:dyDescent="0.25">
      <c r="E424" s="57"/>
    </row>
    <row r="425" spans="5:5" x14ac:dyDescent="0.25">
      <c r="E425" s="57"/>
    </row>
    <row r="426" spans="5:5" x14ac:dyDescent="0.25">
      <c r="E426" s="57"/>
    </row>
    <row r="427" spans="5:5" x14ac:dyDescent="0.25">
      <c r="E427" s="57"/>
    </row>
    <row r="428" spans="5:5" x14ac:dyDescent="0.25">
      <c r="E428" s="57"/>
    </row>
    <row r="429" spans="5:5" x14ac:dyDescent="0.25">
      <c r="E429" s="57"/>
    </row>
    <row r="430" spans="5:5" x14ac:dyDescent="0.25">
      <c r="E430" s="57"/>
    </row>
    <row r="431" spans="5:5" x14ac:dyDescent="0.25">
      <c r="E431" s="57"/>
    </row>
    <row r="432" spans="5:5" x14ac:dyDescent="0.25">
      <c r="E432" s="57"/>
    </row>
    <row r="433" spans="5:5" x14ac:dyDescent="0.25">
      <c r="E433" s="57"/>
    </row>
    <row r="434" spans="5:5" x14ac:dyDescent="0.25">
      <c r="E434" s="57"/>
    </row>
    <row r="435" spans="5:5" x14ac:dyDescent="0.25">
      <c r="E435" s="57"/>
    </row>
    <row r="436" spans="5:5" x14ac:dyDescent="0.25">
      <c r="E436" s="57"/>
    </row>
    <row r="437" spans="5:5" x14ac:dyDescent="0.25">
      <c r="E437" s="57"/>
    </row>
    <row r="438" spans="5:5" x14ac:dyDescent="0.25">
      <c r="E438" s="57"/>
    </row>
    <row r="439" spans="5:5" x14ac:dyDescent="0.25">
      <c r="E439" s="57"/>
    </row>
    <row r="440" spans="5:5" x14ac:dyDescent="0.25">
      <c r="E440" s="57"/>
    </row>
    <row r="441" spans="5:5" x14ac:dyDescent="0.25">
      <c r="E441" s="57"/>
    </row>
    <row r="442" spans="5:5" x14ac:dyDescent="0.25">
      <c r="E442" s="57"/>
    </row>
    <row r="443" spans="5:5" x14ac:dyDescent="0.25">
      <c r="E443" s="57"/>
    </row>
    <row r="444" spans="5:5" x14ac:dyDescent="0.25">
      <c r="E444" s="57"/>
    </row>
    <row r="445" spans="5:5" x14ac:dyDescent="0.25">
      <c r="E445" s="57"/>
    </row>
    <row r="446" spans="5:5" x14ac:dyDescent="0.25">
      <c r="E446" s="57"/>
    </row>
    <row r="447" spans="5:5" x14ac:dyDescent="0.25">
      <c r="E447" s="57"/>
    </row>
    <row r="448" spans="5:5" x14ac:dyDescent="0.25">
      <c r="E448" s="57"/>
    </row>
    <row r="449" spans="5:5" x14ac:dyDescent="0.25">
      <c r="E449" s="57"/>
    </row>
    <row r="450" spans="5:5" x14ac:dyDescent="0.25">
      <c r="E450" s="57"/>
    </row>
    <row r="451" spans="5:5" x14ac:dyDescent="0.25">
      <c r="E451" s="57"/>
    </row>
    <row r="452" spans="5:5" x14ac:dyDescent="0.25">
      <c r="E452" s="57"/>
    </row>
    <row r="453" spans="5:5" x14ac:dyDescent="0.25">
      <c r="E453" s="57"/>
    </row>
    <row r="454" spans="5:5" x14ac:dyDescent="0.25">
      <c r="E454" s="57"/>
    </row>
    <row r="455" spans="5:5" x14ac:dyDescent="0.25">
      <c r="E455" s="57"/>
    </row>
    <row r="456" spans="5:5" x14ac:dyDescent="0.25">
      <c r="E456" s="57"/>
    </row>
    <row r="457" spans="5:5" x14ac:dyDescent="0.25">
      <c r="E457" s="57"/>
    </row>
    <row r="458" spans="5:5" x14ac:dyDescent="0.25">
      <c r="E458" s="57"/>
    </row>
    <row r="459" spans="5:5" x14ac:dyDescent="0.25">
      <c r="E459" s="57"/>
    </row>
    <row r="460" spans="5:5" x14ac:dyDescent="0.25">
      <c r="E460" s="57"/>
    </row>
    <row r="461" spans="5:5" x14ac:dyDescent="0.25">
      <c r="E461" s="57"/>
    </row>
    <row r="462" spans="5:5" x14ac:dyDescent="0.25">
      <c r="E462" s="57"/>
    </row>
    <row r="463" spans="5:5" x14ac:dyDescent="0.25">
      <c r="E463" s="57"/>
    </row>
    <row r="464" spans="5:5" x14ac:dyDescent="0.25">
      <c r="E464" s="57"/>
    </row>
    <row r="465" spans="5:5" x14ac:dyDescent="0.25">
      <c r="E465" s="57"/>
    </row>
    <row r="466" spans="5:5" x14ac:dyDescent="0.25">
      <c r="E466" s="57"/>
    </row>
    <row r="467" spans="5:5" x14ac:dyDescent="0.25">
      <c r="E467" s="57"/>
    </row>
    <row r="468" spans="5:5" x14ac:dyDescent="0.25">
      <c r="E468" s="57"/>
    </row>
    <row r="469" spans="5:5" x14ac:dyDescent="0.25">
      <c r="E469" s="57"/>
    </row>
    <row r="470" spans="5:5" x14ac:dyDescent="0.25">
      <c r="E470" s="57"/>
    </row>
    <row r="471" spans="5:5" x14ac:dyDescent="0.25">
      <c r="E471" s="57"/>
    </row>
    <row r="472" spans="5:5" x14ac:dyDescent="0.25">
      <c r="E472" s="57"/>
    </row>
    <row r="473" spans="5:5" x14ac:dyDescent="0.25">
      <c r="E473" s="57"/>
    </row>
    <row r="474" spans="5:5" x14ac:dyDescent="0.25">
      <c r="E474" s="57"/>
    </row>
    <row r="475" spans="5:5" x14ac:dyDescent="0.25">
      <c r="E475" s="57"/>
    </row>
    <row r="476" spans="5:5" x14ac:dyDescent="0.25">
      <c r="E476" s="57"/>
    </row>
    <row r="477" spans="5:5" x14ac:dyDescent="0.25">
      <c r="E477" s="57"/>
    </row>
    <row r="478" spans="5:5" x14ac:dyDescent="0.25">
      <c r="E478" s="57"/>
    </row>
    <row r="479" spans="5:5" x14ac:dyDescent="0.25">
      <c r="E479" s="57"/>
    </row>
    <row r="480" spans="5:5" x14ac:dyDescent="0.25">
      <c r="E480" s="57"/>
    </row>
    <row r="481" spans="5:5" x14ac:dyDescent="0.25">
      <c r="E481" s="57"/>
    </row>
    <row r="482" spans="5:5" x14ac:dyDescent="0.25">
      <c r="E482" s="57"/>
    </row>
    <row r="483" spans="5:5" x14ac:dyDescent="0.25">
      <c r="E483" s="57"/>
    </row>
    <row r="484" spans="5:5" x14ac:dyDescent="0.25">
      <c r="E484" s="57"/>
    </row>
    <row r="485" spans="5:5" x14ac:dyDescent="0.25">
      <c r="E485" s="57"/>
    </row>
    <row r="486" spans="5:5" x14ac:dyDescent="0.25">
      <c r="E486" s="57"/>
    </row>
    <row r="487" spans="5:5" x14ac:dyDescent="0.25">
      <c r="E487" s="57"/>
    </row>
    <row r="488" spans="5:5" x14ac:dyDescent="0.25">
      <c r="E488" s="57"/>
    </row>
    <row r="489" spans="5:5" x14ac:dyDescent="0.25">
      <c r="E489" s="57"/>
    </row>
    <row r="490" spans="5:5" x14ac:dyDescent="0.25">
      <c r="E490" s="57"/>
    </row>
    <row r="491" spans="5:5" x14ac:dyDescent="0.25">
      <c r="E491" s="57"/>
    </row>
    <row r="492" spans="5:5" x14ac:dyDescent="0.25">
      <c r="E492" s="57"/>
    </row>
    <row r="493" spans="5:5" x14ac:dyDescent="0.25">
      <c r="E493" s="57"/>
    </row>
    <row r="494" spans="5:5" x14ac:dyDescent="0.25">
      <c r="E494" s="57"/>
    </row>
    <row r="495" spans="5:5" x14ac:dyDescent="0.25">
      <c r="E495" s="57"/>
    </row>
    <row r="496" spans="5:5" x14ac:dyDescent="0.25">
      <c r="E496" s="57"/>
    </row>
    <row r="497" spans="5:5" x14ac:dyDescent="0.25">
      <c r="E497" s="57"/>
    </row>
    <row r="498" spans="5:5" x14ac:dyDescent="0.25">
      <c r="E498" s="57"/>
    </row>
    <row r="499" spans="5:5" x14ac:dyDescent="0.25">
      <c r="E499" s="57"/>
    </row>
    <row r="500" spans="5:5" x14ac:dyDescent="0.25">
      <c r="E500" s="57"/>
    </row>
    <row r="501" spans="5:5" x14ac:dyDescent="0.25">
      <c r="E501" s="57"/>
    </row>
    <row r="502" spans="5:5" x14ac:dyDescent="0.25">
      <c r="E502" s="57"/>
    </row>
    <row r="503" spans="5:5" x14ac:dyDescent="0.25">
      <c r="E503" s="57"/>
    </row>
    <row r="504" spans="5:5" x14ac:dyDescent="0.25">
      <c r="E504" s="57"/>
    </row>
    <row r="505" spans="5:5" x14ac:dyDescent="0.25">
      <c r="E505" s="57"/>
    </row>
    <row r="506" spans="5:5" x14ac:dyDescent="0.25">
      <c r="E506" s="57"/>
    </row>
    <row r="507" spans="5:5" x14ac:dyDescent="0.25">
      <c r="E507" s="57"/>
    </row>
    <row r="508" spans="5:5" x14ac:dyDescent="0.25">
      <c r="E508" s="57"/>
    </row>
    <row r="509" spans="5:5" x14ac:dyDescent="0.25">
      <c r="E509" s="57"/>
    </row>
    <row r="510" spans="5:5" x14ac:dyDescent="0.25">
      <c r="E510" s="57"/>
    </row>
    <row r="511" spans="5:5" x14ac:dyDescent="0.25">
      <c r="E511" s="57"/>
    </row>
    <row r="512" spans="5:5" x14ac:dyDescent="0.25">
      <c r="E512" s="57"/>
    </row>
    <row r="513" spans="5:5" x14ac:dyDescent="0.25">
      <c r="E513" s="57"/>
    </row>
    <row r="514" spans="5:5" x14ac:dyDescent="0.25">
      <c r="E514" s="57"/>
    </row>
    <row r="515" spans="5:5" x14ac:dyDescent="0.25">
      <c r="E515" s="57"/>
    </row>
    <row r="516" spans="5:5" x14ac:dyDescent="0.25">
      <c r="E516" s="57"/>
    </row>
    <row r="517" spans="5:5" x14ac:dyDescent="0.25">
      <c r="E517" s="57"/>
    </row>
    <row r="518" spans="5:5" x14ac:dyDescent="0.25">
      <c r="E518" s="57"/>
    </row>
    <row r="519" spans="5:5" x14ac:dyDescent="0.25">
      <c r="E519" s="57"/>
    </row>
    <row r="520" spans="5:5" x14ac:dyDescent="0.25">
      <c r="E520" s="57"/>
    </row>
    <row r="521" spans="5:5" x14ac:dyDescent="0.25">
      <c r="E521" s="57"/>
    </row>
    <row r="522" spans="5:5" x14ac:dyDescent="0.25">
      <c r="E522" s="57"/>
    </row>
    <row r="523" spans="5:5" x14ac:dyDescent="0.25">
      <c r="E523" s="57"/>
    </row>
    <row r="524" spans="5:5" x14ac:dyDescent="0.25">
      <c r="E524" s="57"/>
    </row>
    <row r="525" spans="5:5" x14ac:dyDescent="0.25">
      <c r="E525" s="57"/>
    </row>
    <row r="526" spans="5:5" x14ac:dyDescent="0.25">
      <c r="E526" s="57"/>
    </row>
    <row r="527" spans="5:5" x14ac:dyDescent="0.25">
      <c r="E527" s="57"/>
    </row>
    <row r="528" spans="5:5" x14ac:dyDescent="0.25">
      <c r="E528" s="57"/>
    </row>
    <row r="529" spans="5:5" x14ac:dyDescent="0.25">
      <c r="E529" s="57"/>
    </row>
    <row r="530" spans="5:5" x14ac:dyDescent="0.25">
      <c r="E530" s="57"/>
    </row>
    <row r="531" spans="5:5" x14ac:dyDescent="0.25">
      <c r="E531" s="57"/>
    </row>
    <row r="532" spans="5:5" x14ac:dyDescent="0.25">
      <c r="E532" s="57"/>
    </row>
    <row r="533" spans="5:5" x14ac:dyDescent="0.25">
      <c r="E533" s="57"/>
    </row>
    <row r="534" spans="5:5" x14ac:dyDescent="0.25">
      <c r="E534" s="57"/>
    </row>
    <row r="535" spans="5:5" x14ac:dyDescent="0.25">
      <c r="E535" s="57"/>
    </row>
    <row r="536" spans="5:5" x14ac:dyDescent="0.25">
      <c r="E536" s="57"/>
    </row>
    <row r="537" spans="5:5" x14ac:dyDescent="0.25">
      <c r="E537" s="57"/>
    </row>
    <row r="538" spans="5:5" x14ac:dyDescent="0.25">
      <c r="E538" s="57"/>
    </row>
    <row r="539" spans="5:5" x14ac:dyDescent="0.25">
      <c r="E539" s="57"/>
    </row>
    <row r="540" spans="5:5" x14ac:dyDescent="0.25">
      <c r="E540" s="57"/>
    </row>
    <row r="541" spans="5:5" x14ac:dyDescent="0.25">
      <c r="E541" s="57"/>
    </row>
    <row r="542" spans="5:5" x14ac:dyDescent="0.25">
      <c r="E542" s="57"/>
    </row>
    <row r="543" spans="5:5" x14ac:dyDescent="0.25">
      <c r="E543" s="57"/>
    </row>
    <row r="544" spans="5:5" x14ac:dyDescent="0.25">
      <c r="E544" s="57"/>
    </row>
    <row r="545" spans="5:5" x14ac:dyDescent="0.25">
      <c r="E545" s="57"/>
    </row>
    <row r="546" spans="5:5" x14ac:dyDescent="0.25">
      <c r="E546" s="57"/>
    </row>
    <row r="547" spans="5:5" x14ac:dyDescent="0.25">
      <c r="E547" s="57"/>
    </row>
    <row r="548" spans="5:5" x14ac:dyDescent="0.25">
      <c r="E548" s="57"/>
    </row>
    <row r="549" spans="5:5" x14ac:dyDescent="0.25">
      <c r="E549" s="57"/>
    </row>
    <row r="550" spans="5:5" x14ac:dyDescent="0.25">
      <c r="E550" s="57"/>
    </row>
    <row r="551" spans="5:5" x14ac:dyDescent="0.25">
      <c r="E551" s="57"/>
    </row>
    <row r="552" spans="5:5" x14ac:dyDescent="0.25">
      <c r="E552" s="57"/>
    </row>
    <row r="553" spans="5:5" x14ac:dyDescent="0.25">
      <c r="E553" s="57"/>
    </row>
    <row r="554" spans="5:5" x14ac:dyDescent="0.25">
      <c r="E554" s="57"/>
    </row>
    <row r="555" spans="5:5" x14ac:dyDescent="0.25">
      <c r="E555" s="57"/>
    </row>
    <row r="556" spans="5:5" x14ac:dyDescent="0.25">
      <c r="E556" s="57"/>
    </row>
    <row r="557" spans="5:5" x14ac:dyDescent="0.25">
      <c r="E557" s="57"/>
    </row>
    <row r="558" spans="5:5" x14ac:dyDescent="0.25">
      <c r="E558" s="57"/>
    </row>
    <row r="559" spans="5:5" x14ac:dyDescent="0.25">
      <c r="E559" s="57"/>
    </row>
    <row r="560" spans="5:5" x14ac:dyDescent="0.25">
      <c r="E560" s="57"/>
    </row>
    <row r="561" spans="5:5" x14ac:dyDescent="0.25">
      <c r="E561" s="57"/>
    </row>
    <row r="562" spans="5:5" x14ac:dyDescent="0.25">
      <c r="E562" s="57"/>
    </row>
    <row r="563" spans="5:5" x14ac:dyDescent="0.25">
      <c r="E563" s="57"/>
    </row>
    <row r="564" spans="5:5" x14ac:dyDescent="0.25">
      <c r="E564" s="57"/>
    </row>
    <row r="565" spans="5:5" x14ac:dyDescent="0.25">
      <c r="E565" s="57"/>
    </row>
    <row r="566" spans="5:5" x14ac:dyDescent="0.25">
      <c r="E566" s="57"/>
    </row>
    <row r="567" spans="5:5" x14ac:dyDescent="0.25">
      <c r="E567" s="57"/>
    </row>
    <row r="568" spans="5:5" x14ac:dyDescent="0.25">
      <c r="E568" s="57"/>
    </row>
    <row r="569" spans="5:5" x14ac:dyDescent="0.25">
      <c r="E569" s="57"/>
    </row>
    <row r="570" spans="5:5" x14ac:dyDescent="0.25">
      <c r="E570" s="57"/>
    </row>
    <row r="571" spans="5:5" x14ac:dyDescent="0.25">
      <c r="E571" s="57"/>
    </row>
    <row r="572" spans="5:5" x14ac:dyDescent="0.25">
      <c r="E572" s="57"/>
    </row>
    <row r="573" spans="5:5" x14ac:dyDescent="0.25">
      <c r="E573" s="57"/>
    </row>
    <row r="574" spans="5:5" x14ac:dyDescent="0.25">
      <c r="E574" s="57"/>
    </row>
    <row r="575" spans="5:5" x14ac:dyDescent="0.25">
      <c r="E575" s="57"/>
    </row>
  </sheetData>
  <autoFilter ref="A1:M146" xr:uid="{00000000-0009-0000-0000-000000000000}">
    <sortState ref="A2:M153">
      <sortCondition ref="C1:C146"/>
    </sortState>
  </autoFilter>
  <conditionalFormatting sqref="L147">
    <cfRule type="cellIs" dxfId="27" priority="7" operator="equal">
      <formula>"Inadequate"</formula>
    </cfRule>
    <cfRule type="cellIs" dxfId="26" priority="8" operator="equal">
      <formula>"Outstanding"</formula>
    </cfRule>
    <cfRule type="cellIs" dxfId="25" priority="9" operator="equal">
      <formula>"Improvement"</formula>
    </cfRule>
    <cfRule type="cellIs" dxfId="24" priority="10" operator="equal">
      <formula>"Adequate"</formula>
    </cfRule>
    <cfRule type="cellIs" dxfId="23" priority="11" operator="equal">
      <formula>"Adequate OR improvement"</formula>
    </cfRule>
    <cfRule type="cellIs" dxfId="22" priority="12" operator="equal">
      <formula>"Good"</formula>
    </cfRule>
  </conditionalFormatting>
  <conditionalFormatting sqref="L151">
    <cfRule type="cellIs" dxfId="21" priority="1" operator="equal">
      <formula>"Inadequate"</formula>
    </cfRule>
    <cfRule type="cellIs" dxfId="20" priority="2" operator="equal">
      <formula>"Outstanding"</formula>
    </cfRule>
    <cfRule type="cellIs" dxfId="19" priority="3" operator="equal">
      <formula>"Improvement"</formula>
    </cfRule>
    <cfRule type="cellIs" dxfId="18" priority="4" operator="equal">
      <formula>"Adequate"</formula>
    </cfRule>
    <cfRule type="cellIs" dxfId="17" priority="5" operator="equal">
      <formula>"Adequate OR improvement"</formula>
    </cfRule>
    <cfRule type="cellIs" dxfId="16" priority="6" operator="equal">
      <formula>"Good"</formula>
    </cfRule>
  </conditionalFormatting>
  <hyperlinks>
    <hyperlink ref="L18" r:id="rId1" xr:uid="{00000000-0004-0000-0000-000000000000}"/>
    <hyperlink ref="L3" r:id="rId2" xr:uid="{00000000-0004-0000-0000-000001000000}"/>
    <hyperlink ref="L2" r:id="rId3" xr:uid="{00000000-0004-0000-0000-000002000000}"/>
    <hyperlink ref="L5" r:id="rId4" xr:uid="{00000000-0004-0000-0000-000003000000}"/>
    <hyperlink ref="L6" r:id="rId5" xr:uid="{00000000-0004-0000-0000-000004000000}"/>
    <hyperlink ref="L8" r:id="rId6" xr:uid="{00000000-0004-0000-0000-000005000000}"/>
    <hyperlink ref="L9" r:id="rId7" xr:uid="{00000000-0004-0000-0000-000006000000}"/>
    <hyperlink ref="L10" r:id="rId8" xr:uid="{00000000-0004-0000-0000-000007000000}"/>
    <hyperlink ref="L11" r:id="rId9" xr:uid="{00000000-0004-0000-0000-000008000000}"/>
    <hyperlink ref="L12" r:id="rId10" xr:uid="{00000000-0004-0000-0000-000009000000}"/>
    <hyperlink ref="L15" r:id="rId11" xr:uid="{00000000-0004-0000-0000-00000A000000}"/>
    <hyperlink ref="L13" r:id="rId12" xr:uid="{00000000-0004-0000-0000-00000B000000}"/>
    <hyperlink ref="L20" r:id="rId13" xr:uid="{00000000-0004-0000-0000-00000C000000}"/>
    <hyperlink ref="L17" r:id="rId14" xr:uid="{00000000-0004-0000-0000-00000D000000}"/>
    <hyperlink ref="L28" r:id="rId15" xr:uid="{00000000-0004-0000-0000-00000E000000}"/>
    <hyperlink ref="L21" r:id="rId16" xr:uid="{00000000-0004-0000-0000-00000F000000}"/>
    <hyperlink ref="L22" r:id="rId17" xr:uid="{00000000-0004-0000-0000-000010000000}"/>
    <hyperlink ref="L24" r:id="rId18" xr:uid="{00000000-0004-0000-0000-000011000000}"/>
    <hyperlink ref="L25" r:id="rId19" xr:uid="{00000000-0004-0000-0000-000012000000}"/>
    <hyperlink ref="L23" r:id="rId20" xr:uid="{00000000-0004-0000-0000-000013000000}"/>
    <hyperlink ref="L26" r:id="rId21" xr:uid="{00000000-0004-0000-0000-000014000000}"/>
    <hyperlink ref="L31" r:id="rId22" xr:uid="{00000000-0004-0000-0000-000015000000}"/>
    <hyperlink ref="L32" r:id="rId23" xr:uid="{00000000-0004-0000-0000-000016000000}"/>
    <hyperlink ref="L33" r:id="rId24" xr:uid="{00000000-0004-0000-0000-000017000000}"/>
    <hyperlink ref="L14" r:id="rId25" xr:uid="{00000000-0004-0000-0000-000019000000}"/>
    <hyperlink ref="L29" r:id="rId26" xr:uid="{00000000-0004-0000-0000-00001A000000}"/>
    <hyperlink ref="L38" r:id="rId27" xr:uid="{00000000-0004-0000-0000-00001B000000}"/>
    <hyperlink ref="L46" r:id="rId28" xr:uid="{00000000-0004-0000-0000-00001C000000}"/>
    <hyperlink ref="L112" r:id="rId29" xr:uid="{00000000-0004-0000-0000-00001E000000}"/>
    <hyperlink ref="L147" r:id="rId30" xr:uid="{F2EF0026-23FA-4F48-AE37-06E30CAF045B}"/>
    <hyperlink ref="L148" r:id="rId31" xr:uid="{4D1CD5A4-9E84-4F0D-9117-0BB91775507F}"/>
    <hyperlink ref="L149" r:id="rId32" xr:uid="{CAF205FA-B9F1-4E88-9EE0-180E30ED7D63}"/>
    <hyperlink ref="L150" r:id="rId33" xr:uid="{B28E551A-6173-4593-BED2-58FFE1972431}"/>
    <hyperlink ref="L151" r:id="rId34" xr:uid="{51BF2438-DBB1-43D4-BC59-C2B717710B99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5"/>
  <sheetViews>
    <sheetView zoomScaleNormal="100" workbookViewId="0">
      <selection activeCell="D24" sqref="D24:H24"/>
    </sheetView>
  </sheetViews>
  <sheetFormatPr defaultColWidth="0" defaultRowHeight="15" zeroHeight="1" x14ac:dyDescent="0.25"/>
  <cols>
    <col min="1" max="1" width="2.7109375" style="19" customWidth="1"/>
    <col min="2" max="2" width="11.85546875" bestFit="1" customWidth="1"/>
    <col min="3" max="3" width="6.28515625" bestFit="1" customWidth="1"/>
    <col min="4" max="4" width="5.28515625" customWidth="1"/>
    <col min="5" max="5" width="2.7109375" style="19" customWidth="1"/>
    <col min="6" max="6" width="12.140625" customWidth="1"/>
    <col min="7" max="7" width="6.28515625" bestFit="1" customWidth="1"/>
    <col min="8" max="8" width="5.28515625" customWidth="1"/>
    <col min="9" max="9" width="2.7109375" style="19" customWidth="1"/>
    <col min="10" max="10" width="11.85546875" customWidth="1"/>
    <col min="11" max="11" width="6.28515625" customWidth="1"/>
    <col min="12" max="12" width="5.28515625" customWidth="1"/>
    <col min="13" max="13" width="2.7109375" style="19" customWidth="1"/>
    <col min="14" max="14" width="11.85546875" bestFit="1" customWidth="1"/>
    <col min="15" max="15" width="6.28515625" bestFit="1" customWidth="1"/>
    <col min="16" max="16" width="5.28515625" customWidth="1"/>
    <col min="17" max="17" width="2.7109375" style="19" customWidth="1"/>
    <col min="18" max="18" width="11.85546875" bestFit="1" customWidth="1"/>
    <col min="19" max="19" width="6.28515625" bestFit="1" customWidth="1"/>
    <col min="20" max="20" width="5.28515625" customWidth="1"/>
    <col min="21" max="21" width="2.7109375" style="19" customWidth="1"/>
    <col min="22" max="22" width="11.85546875" bestFit="1" customWidth="1"/>
    <col min="23" max="23" width="6.28515625" bestFit="1" customWidth="1"/>
    <col min="24" max="24" width="5.28515625" customWidth="1"/>
    <col min="25" max="25" width="2.7109375" style="19" customWidth="1"/>
    <col min="26" max="26" width="11.85546875" bestFit="1" customWidth="1"/>
    <col min="27" max="27" width="6.28515625" bestFit="1" customWidth="1"/>
    <col min="28" max="28" width="5.28515625" customWidth="1"/>
    <col min="29" max="29" width="2.7109375" style="19" customWidth="1"/>
  </cols>
  <sheetData>
    <row r="1" spans="2:28" s="19" customFormat="1" x14ac:dyDescent="0.25">
      <c r="B1" s="161" t="s">
        <v>170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2:28" s="19" customFormat="1" x14ac:dyDescent="0.25">
      <c r="B2" s="162">
        <f ca="1">TODAY()</f>
        <v>43340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2:28" s="19" customFormat="1" ht="9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2:28" s="19" customForma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163">
        <f>C12</f>
        <v>152</v>
      </c>
      <c r="M4" s="163"/>
      <c r="N4" s="36" t="s">
        <v>408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2:28" s="19" customFormat="1" x14ac:dyDescent="0.25"/>
    <row r="6" spans="2:28" ht="60.75" customHeight="1" x14ac:dyDescent="0.25">
      <c r="B6" s="157" t="s">
        <v>3</v>
      </c>
      <c r="C6" s="157"/>
      <c r="D6" s="157"/>
      <c r="E6" s="20"/>
      <c r="F6" s="154" t="s">
        <v>166</v>
      </c>
      <c r="G6" s="154"/>
      <c r="H6" s="154"/>
      <c r="J6" s="154" t="s">
        <v>167</v>
      </c>
      <c r="K6" s="154"/>
      <c r="L6" s="154"/>
      <c r="N6" s="158" t="s">
        <v>6</v>
      </c>
      <c r="O6" s="158"/>
      <c r="P6" s="158"/>
      <c r="R6" s="154" t="s">
        <v>7</v>
      </c>
      <c r="S6" s="154"/>
      <c r="T6" s="154"/>
      <c r="V6" s="154" t="s">
        <v>168</v>
      </c>
      <c r="W6" s="154"/>
      <c r="X6" s="154"/>
      <c r="Z6" s="154" t="s">
        <v>9</v>
      </c>
      <c r="AA6" s="154"/>
      <c r="AB6" s="154"/>
    </row>
    <row r="7" spans="2:28" x14ac:dyDescent="0.25">
      <c r="B7" s="21" t="s">
        <v>163</v>
      </c>
      <c r="C7" s="22" t="s">
        <v>164</v>
      </c>
      <c r="D7" s="22" t="s">
        <v>169</v>
      </c>
      <c r="F7" s="21" t="s">
        <v>163</v>
      </c>
      <c r="G7" s="22" t="s">
        <v>164</v>
      </c>
      <c r="H7" s="22" t="s">
        <v>169</v>
      </c>
      <c r="J7" s="21" t="s">
        <v>163</v>
      </c>
      <c r="K7" s="22" t="s">
        <v>164</v>
      </c>
      <c r="L7" s="22" t="s">
        <v>169</v>
      </c>
      <c r="N7" s="21" t="s">
        <v>163</v>
      </c>
      <c r="O7" s="22" t="s">
        <v>164</v>
      </c>
      <c r="P7" s="22" t="s">
        <v>169</v>
      </c>
      <c r="R7" s="21" t="s">
        <v>163</v>
      </c>
      <c r="S7" s="22" t="s">
        <v>164</v>
      </c>
      <c r="T7" s="22" t="s">
        <v>169</v>
      </c>
      <c r="V7" s="21" t="s">
        <v>163</v>
      </c>
      <c r="W7" s="22" t="s">
        <v>164</v>
      </c>
      <c r="X7" s="22" t="s">
        <v>169</v>
      </c>
      <c r="Z7" s="21" t="s">
        <v>163</v>
      </c>
      <c r="AA7" s="22" t="s">
        <v>164</v>
      </c>
      <c r="AB7" s="22" t="s">
        <v>169</v>
      </c>
    </row>
    <row r="8" spans="2:28" x14ac:dyDescent="0.25">
      <c r="B8" s="18" t="s">
        <v>160</v>
      </c>
      <c r="C8" s="18">
        <f>COUNTIF(Master!E2:E488,"*"&amp;"outstanding"&amp;"*")</f>
        <v>3</v>
      </c>
      <c r="D8" s="25">
        <f>C8/C12</f>
        <v>1.9736842105263157E-2</v>
      </c>
      <c r="F8" s="18" t="s">
        <v>160</v>
      </c>
      <c r="G8" s="18">
        <f>COUNTIF(Master!F2:F488,"*"&amp;"outstanding"&amp;"*")</f>
        <v>0</v>
      </c>
      <c r="H8" s="25">
        <f>G8/G12</f>
        <v>0</v>
      </c>
      <c r="J8" s="18" t="s">
        <v>160</v>
      </c>
      <c r="K8" s="18">
        <f>COUNTIF(Master!G2:G488,"*"&amp;"outstanding"&amp;"*")</f>
        <v>4</v>
      </c>
      <c r="L8" s="25">
        <f>K8/K12</f>
        <v>2.6490066225165563E-2</v>
      </c>
      <c r="N8" s="18" t="s">
        <v>160</v>
      </c>
      <c r="O8" s="18">
        <f>COUNTIF(Master!H2:H488,"*"&amp;"outstanding"&amp;"*")</f>
        <v>17</v>
      </c>
      <c r="P8" s="25">
        <f>O8/O12</f>
        <v>0.11333333333333333</v>
      </c>
      <c r="R8" s="18" t="s">
        <v>160</v>
      </c>
      <c r="S8" s="18">
        <f>COUNTIF(Master!I2:I488,"*"&amp;"outstanding"&amp;"*")</f>
        <v>10</v>
      </c>
      <c r="T8" s="25">
        <f>S8/S12</f>
        <v>6.6225165562913912E-2</v>
      </c>
      <c r="U8" s="26"/>
      <c r="V8" s="18" t="s">
        <v>160</v>
      </c>
      <c r="W8" s="18">
        <f>COUNTIF(Master!J2:J488,"*"&amp;"outstanding"&amp;"*")</f>
        <v>12</v>
      </c>
      <c r="X8" s="25">
        <f>W8/W12</f>
        <v>7.8947368421052627E-2</v>
      </c>
      <c r="Z8" s="18" t="s">
        <v>160</v>
      </c>
      <c r="AA8" s="18">
        <f>COUNTIF(Master!K2:K488,"*"&amp;"outstanding"&amp;"*")</f>
        <v>7</v>
      </c>
      <c r="AB8" s="25">
        <f>AA8/AA12</f>
        <v>5.3030303030303032E-2</v>
      </c>
    </row>
    <row r="9" spans="2:28" x14ac:dyDescent="0.25">
      <c r="B9" s="18" t="s">
        <v>59</v>
      </c>
      <c r="C9" s="18">
        <f>COUNTIF(Master!E2:E488,"*"&amp;"good"&amp;"*")</f>
        <v>54</v>
      </c>
      <c r="D9" s="27">
        <f>C9/C12</f>
        <v>0.35526315789473684</v>
      </c>
      <c r="F9" s="18" t="s">
        <v>59</v>
      </c>
      <c r="G9" s="18">
        <f>COUNTIF(Master!F2:F488,"*"&amp;"good"&amp;"*")</f>
        <v>44</v>
      </c>
      <c r="H9" s="27">
        <f>G9/G12</f>
        <v>0.28947368421052633</v>
      </c>
      <c r="J9" s="18" t="s">
        <v>59</v>
      </c>
      <c r="K9" s="18">
        <f>COUNTIF(Master!G2:G488,"*"&amp;"good"&amp;"*")</f>
        <v>55</v>
      </c>
      <c r="L9" s="27">
        <f>K9/K12</f>
        <v>0.36423841059602646</v>
      </c>
      <c r="N9" s="18" t="s">
        <v>59</v>
      </c>
      <c r="O9" s="18">
        <f>COUNTIF(Master!H2:H488,"*"&amp;"good"&amp;"*")</f>
        <v>87</v>
      </c>
      <c r="P9" s="27">
        <f>O9/O12</f>
        <v>0.57999999999999996</v>
      </c>
      <c r="R9" s="18" t="s">
        <v>59</v>
      </c>
      <c r="S9" s="18">
        <f>COUNTIF(Master!I2:I488,"*"&amp;"good"&amp;"*")</f>
        <v>63</v>
      </c>
      <c r="T9" s="27">
        <f>S9/S12</f>
        <v>0.41721854304635764</v>
      </c>
      <c r="V9" s="18" t="s">
        <v>59</v>
      </c>
      <c r="W9" s="18">
        <f>COUNTIF(Master!J2:J488,"*"&amp;"good"&amp;"*")</f>
        <v>55</v>
      </c>
      <c r="X9" s="27">
        <f>W9/W12</f>
        <v>0.36184210526315791</v>
      </c>
      <c r="Z9" s="18" t="s">
        <v>59</v>
      </c>
      <c r="AA9" s="18">
        <f>COUNTIF(Master!K2:K488,"*"&amp;"good"&amp;"*")</f>
        <v>52</v>
      </c>
      <c r="AB9" s="27">
        <f>AA9/AA12</f>
        <v>0.39393939393939392</v>
      </c>
    </row>
    <row r="10" spans="2:28" x14ac:dyDescent="0.25">
      <c r="B10" s="18" t="s">
        <v>159</v>
      </c>
      <c r="C10" s="18">
        <f>COUNTIF(Master!E2:E488,"*"&amp;"requires"&amp;"*")</f>
        <v>76</v>
      </c>
      <c r="D10" s="28">
        <f>C10/C12</f>
        <v>0.5</v>
      </c>
      <c r="F10" s="18" t="s">
        <v>159</v>
      </c>
      <c r="G10" s="18">
        <f>COUNTIF(Master!F2:F488,"*"&amp;"requires"&amp;"*")</f>
        <v>89</v>
      </c>
      <c r="H10" s="28">
        <f>G10/G12</f>
        <v>0.58552631578947367</v>
      </c>
      <c r="J10" s="18" t="s">
        <v>159</v>
      </c>
      <c r="K10" s="18">
        <f>COUNTIF(Master!G2:G488,"*"&amp;"requires"&amp;"*")</f>
        <v>82</v>
      </c>
      <c r="L10" s="28">
        <f>K10/K12</f>
        <v>0.54304635761589404</v>
      </c>
      <c r="N10" s="18" t="s">
        <v>159</v>
      </c>
      <c r="O10" s="18">
        <f>COUNTIF(Master!H2:H488,"*"&amp;"requires"&amp;"*")</f>
        <v>41</v>
      </c>
      <c r="P10" s="28">
        <f>O10/O12</f>
        <v>0.27333333333333332</v>
      </c>
      <c r="R10" s="18" t="s">
        <v>159</v>
      </c>
      <c r="S10" s="18">
        <f>COUNTIF(Master!I2:I488,"*"&amp;"requires"&amp;"*")</f>
        <v>69</v>
      </c>
      <c r="T10" s="28">
        <f>S10/S12</f>
        <v>0.45695364238410596</v>
      </c>
      <c r="V10" s="18" t="s">
        <v>159</v>
      </c>
      <c r="W10" s="18">
        <f>COUNTIF(Master!J2:J488,"*"&amp;"requires"&amp;"*")</f>
        <v>66</v>
      </c>
      <c r="X10" s="28">
        <f>W10/W12</f>
        <v>0.43421052631578949</v>
      </c>
      <c r="Z10" s="18" t="s">
        <v>159</v>
      </c>
      <c r="AA10" s="18">
        <f>COUNTIF(Master!K2:K488,"*"&amp;"requires"&amp;"*")</f>
        <v>60</v>
      </c>
      <c r="AB10" s="28">
        <f>AA10/AA12</f>
        <v>0.45454545454545453</v>
      </c>
    </row>
    <row r="11" spans="2:28" x14ac:dyDescent="0.25">
      <c r="B11" s="18" t="s">
        <v>161</v>
      </c>
      <c r="C11" s="18">
        <f>COUNTIF(Master!E2:E488,"*"&amp;"inadequate"&amp;"*")</f>
        <v>19</v>
      </c>
      <c r="D11" s="29">
        <f>C11/C12</f>
        <v>0.125</v>
      </c>
      <c r="F11" s="18" t="s">
        <v>161</v>
      </c>
      <c r="G11" s="18">
        <f>COUNTIF(Master!F2:F488,"*"&amp;"inadequate"&amp;"*")</f>
        <v>19</v>
      </c>
      <c r="H11" s="29">
        <f>G11/G12</f>
        <v>0.125</v>
      </c>
      <c r="J11" s="18" t="s">
        <v>161</v>
      </c>
      <c r="K11" s="18">
        <f>COUNTIF(Master!G2:G488,"*"&amp;"inadequate"&amp;"*")</f>
        <v>10</v>
      </c>
      <c r="L11" s="29">
        <f>K11/K12</f>
        <v>6.6225165562913912E-2</v>
      </c>
      <c r="N11" s="18" t="s">
        <v>161</v>
      </c>
      <c r="O11" s="18">
        <f>COUNTIF(Master!H2:H488,"*"&amp;"inadequate"&amp;"*")</f>
        <v>5</v>
      </c>
      <c r="P11" s="29">
        <f>O11/O12</f>
        <v>3.3333333333333333E-2</v>
      </c>
      <c r="R11" s="18" t="s">
        <v>161</v>
      </c>
      <c r="S11" s="18">
        <f>COUNTIF(Master!I2:I488,"*"&amp;"inadequate"&amp;"*")</f>
        <v>9</v>
      </c>
      <c r="T11" s="29">
        <f>S11/S12</f>
        <v>5.9602649006622516E-2</v>
      </c>
      <c r="V11" s="18" t="s">
        <v>161</v>
      </c>
      <c r="W11" s="18">
        <f>COUNTIF(Master!J2:J488,"*"&amp;"inadequate"&amp;"*")</f>
        <v>19</v>
      </c>
      <c r="X11" s="29">
        <f>W11/W12</f>
        <v>0.125</v>
      </c>
      <c r="Z11" s="18" t="s">
        <v>161</v>
      </c>
      <c r="AA11" s="18">
        <f>COUNTIF(Master!K2:K488,"*"&amp;"inadequate"&amp;"*")</f>
        <v>13</v>
      </c>
      <c r="AB11" s="29">
        <f>AA11/AA12</f>
        <v>9.8484848484848481E-2</v>
      </c>
    </row>
    <row r="12" spans="2:28" s="31" customFormat="1" x14ac:dyDescent="0.25">
      <c r="B12" s="34" t="s">
        <v>162</v>
      </c>
      <c r="C12" s="34">
        <f>SUM(C8:C11)</f>
        <v>152</v>
      </c>
      <c r="D12" s="35" t="s">
        <v>165</v>
      </c>
      <c r="F12" s="32" t="s">
        <v>162</v>
      </c>
      <c r="G12" s="32">
        <f>SUM(G8:G11)</f>
        <v>152</v>
      </c>
      <c r="H12" s="33" t="s">
        <v>165</v>
      </c>
      <c r="I12" s="32"/>
      <c r="J12" s="32" t="s">
        <v>162</v>
      </c>
      <c r="K12" s="32">
        <f>SUM(K8:K11)</f>
        <v>151</v>
      </c>
      <c r="L12" s="33" t="s">
        <v>165</v>
      </c>
      <c r="M12" s="32"/>
      <c r="N12" s="32" t="s">
        <v>162</v>
      </c>
      <c r="O12" s="32">
        <f>SUM(O8:O11)</f>
        <v>150</v>
      </c>
      <c r="P12" s="33" t="s">
        <v>165</v>
      </c>
      <c r="Q12" s="32"/>
      <c r="R12" s="32" t="s">
        <v>162</v>
      </c>
      <c r="S12" s="32">
        <f>SUM(S8:S11)</f>
        <v>151</v>
      </c>
      <c r="T12" s="33" t="s">
        <v>165</v>
      </c>
      <c r="U12" s="32"/>
      <c r="V12" s="32" t="s">
        <v>162</v>
      </c>
      <c r="W12" s="32">
        <f>SUM(W8:W11)</f>
        <v>152</v>
      </c>
      <c r="X12" s="33" t="s">
        <v>165</v>
      </c>
      <c r="Y12" s="32"/>
      <c r="Z12" s="32" t="s">
        <v>162</v>
      </c>
      <c r="AA12" s="32">
        <f>SUM(AA8:AA11)</f>
        <v>132</v>
      </c>
      <c r="AB12" s="33" t="s">
        <v>165</v>
      </c>
    </row>
    <row r="13" spans="2:28" s="19" customFormat="1" x14ac:dyDescent="0.25"/>
    <row r="14" spans="2:28" s="19" customFormat="1" x14ac:dyDescent="0.25"/>
    <row r="15" spans="2:28" s="19" customFormat="1" x14ac:dyDescent="0.25"/>
    <row r="16" spans="2:28" s="19" customFormat="1" x14ac:dyDescent="0.25"/>
    <row r="17" spans="1:30" s="19" customFormat="1" x14ac:dyDescent="0.25"/>
    <row r="18" spans="1:30" s="19" customFormat="1" x14ac:dyDescent="0.25"/>
    <row r="19" spans="1:30" s="19" customFormat="1" x14ac:dyDescent="0.25"/>
    <row r="20" spans="1:30" s="19" customFormat="1" x14ac:dyDescent="0.25"/>
    <row r="21" spans="1:30" s="19" customFormat="1" x14ac:dyDescent="0.25"/>
    <row r="22" spans="1:30" s="19" customFormat="1" x14ac:dyDescent="0.25">
      <c r="B22" s="39" t="s">
        <v>171</v>
      </c>
    </row>
    <row r="23" spans="1:30" s="19" customFormat="1" x14ac:dyDescent="0.25"/>
    <row r="24" spans="1:30" s="37" customFormat="1" x14ac:dyDescent="0.25">
      <c r="A24" s="19"/>
      <c r="B24" s="40" t="s">
        <v>0</v>
      </c>
      <c r="C24" s="41"/>
      <c r="D24" s="159" t="s">
        <v>376</v>
      </c>
      <c r="E24" s="159"/>
      <c r="F24" s="159"/>
      <c r="G24" s="159"/>
      <c r="H24" s="160"/>
      <c r="I24" s="24"/>
      <c r="J24" s="46" t="s">
        <v>185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9" customFormat="1" x14ac:dyDescent="0.25">
      <c r="B25" s="39"/>
      <c r="D25" s="23"/>
      <c r="E25" s="23"/>
      <c r="F25" s="23"/>
      <c r="G25" s="23"/>
      <c r="H25" s="23"/>
    </row>
    <row r="26" spans="1:30" s="37" customFormat="1" x14ac:dyDescent="0.25">
      <c r="A26" s="19"/>
      <c r="B26" s="40" t="s">
        <v>172</v>
      </c>
      <c r="C26" s="42"/>
      <c r="D26" s="155">
        <f>VLOOKUP(D24,Master!A1:L488,3,FALSE)</f>
        <v>42906</v>
      </c>
      <c r="E26" s="155"/>
      <c r="F26" s="155"/>
      <c r="G26" s="155"/>
      <c r="H26" s="156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9" customFormat="1" x14ac:dyDescent="0.25">
      <c r="B27" s="39"/>
      <c r="D27" s="23"/>
      <c r="E27" s="23"/>
      <c r="F27" s="23"/>
      <c r="G27" s="23"/>
      <c r="H27" s="23"/>
    </row>
    <row r="28" spans="1:30" s="37" customFormat="1" x14ac:dyDescent="0.25">
      <c r="A28" s="19"/>
      <c r="B28" s="40" t="s">
        <v>173</v>
      </c>
      <c r="C28" s="42"/>
      <c r="D28" s="155" t="e">
        <f>VLOOKUP(E24,Master!A1:L488,4,FALSE)</f>
        <v>#N/A</v>
      </c>
      <c r="E28" s="155"/>
      <c r="F28" s="155"/>
      <c r="G28" s="155"/>
      <c r="H28" s="156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9" customFormat="1" x14ac:dyDescent="0.25">
      <c r="F29" s="43"/>
    </row>
    <row r="30" spans="1:30" s="19" customFormat="1" x14ac:dyDescent="0.25"/>
    <row r="31" spans="1:30" s="37" customFormat="1" ht="59.25" customHeight="1" x14ac:dyDescent="0.25">
      <c r="A31" s="19"/>
      <c r="B31" s="157" t="s">
        <v>3</v>
      </c>
      <c r="C31" s="157"/>
      <c r="D31" s="157"/>
      <c r="E31" s="20"/>
      <c r="F31" s="154" t="s">
        <v>166</v>
      </c>
      <c r="G31" s="154"/>
      <c r="H31" s="154"/>
      <c r="I31" s="19"/>
      <c r="J31" s="154" t="s">
        <v>167</v>
      </c>
      <c r="K31" s="154"/>
      <c r="L31" s="154"/>
      <c r="M31" s="19"/>
      <c r="N31" s="158" t="s">
        <v>6</v>
      </c>
      <c r="O31" s="158"/>
      <c r="P31" s="158"/>
      <c r="Q31" s="19"/>
      <c r="R31" s="154" t="s">
        <v>7</v>
      </c>
      <c r="S31" s="154"/>
      <c r="T31" s="154"/>
      <c r="U31" s="19"/>
      <c r="V31" s="154" t="s">
        <v>168</v>
      </c>
      <c r="W31" s="154"/>
      <c r="X31" s="154"/>
      <c r="Y31" s="19"/>
      <c r="Z31" s="154" t="s">
        <v>9</v>
      </c>
      <c r="AA31" s="154"/>
      <c r="AB31" s="154"/>
      <c r="AC31" s="19"/>
      <c r="AD31" s="19"/>
    </row>
    <row r="32" spans="1:30" s="38" customFormat="1" ht="45" customHeight="1" x14ac:dyDescent="0.25">
      <c r="A32" s="44"/>
      <c r="B32" s="151" t="str">
        <f>VLOOKUP(D24,Master!A1:L488,5,FALSE)</f>
        <v>Outstanding</v>
      </c>
      <c r="C32" s="152"/>
      <c r="D32" s="153"/>
      <c r="F32" s="151" t="str">
        <f>VLOOKUP(D24,Master!A1:L488,6,FALSE)</f>
        <v>good</v>
      </c>
      <c r="G32" s="152"/>
      <c r="H32" s="153"/>
      <c r="J32" s="151" t="str">
        <f>VLOOKUP(D24,Master!A1:L488,7,FALSE)</f>
        <v>outstanding</v>
      </c>
      <c r="K32" s="152"/>
      <c r="L32" s="153"/>
      <c r="N32" s="151" t="str">
        <f>VLOOKUP(D24,Master!A1:L488,8,FALSE)</f>
        <v>outstanding</v>
      </c>
      <c r="O32" s="152"/>
      <c r="P32" s="153"/>
      <c r="R32" s="151" t="str">
        <f>VLOOKUP(D24,Master!A1:L488,9,FALSE)</f>
        <v>outstanding</v>
      </c>
      <c r="S32" s="152"/>
      <c r="T32" s="153"/>
      <c r="V32" s="151" t="str">
        <f>VLOOKUP(D24,Master!A1:L488,10,FALSE)</f>
        <v>outstanding</v>
      </c>
      <c r="W32" s="152"/>
      <c r="X32" s="153"/>
      <c r="Z32" s="151" t="str">
        <f>VLOOKUP(D24,Master!A1:L488,11,FALSE)</f>
        <v>outstanding</v>
      </c>
      <c r="AA32" s="152"/>
      <c r="AB32" s="153"/>
      <c r="AC32" s="44"/>
      <c r="AD32" s="44"/>
    </row>
    <row r="33" spans="1:1" s="19" customFormat="1" x14ac:dyDescent="0.25"/>
    <row r="34" spans="1:1" s="19" customFormat="1" x14ac:dyDescent="0.25"/>
    <row r="35" spans="1:1" s="19" customFormat="1" x14ac:dyDescent="0.25"/>
    <row r="36" spans="1:1" s="19" customFormat="1" x14ac:dyDescent="0.25"/>
    <row r="37" spans="1:1" s="19" customFormat="1" x14ac:dyDescent="0.25"/>
    <row r="38" spans="1:1" s="19" customFormat="1" x14ac:dyDescent="0.25"/>
    <row r="39" spans="1:1" s="19" customFormat="1" x14ac:dyDescent="0.25"/>
    <row r="40" spans="1:1" s="19" customFormat="1" x14ac:dyDescent="0.25"/>
    <row r="41" spans="1:1" s="19" customFormat="1" x14ac:dyDescent="0.25"/>
    <row r="42" spans="1:1" s="19" customFormat="1" x14ac:dyDescent="0.25">
      <c r="A42" s="45" t="s">
        <v>176</v>
      </c>
    </row>
    <row r="43" spans="1:1" s="19" customFormat="1" hidden="1" x14ac:dyDescent="0.25"/>
    <row r="44" spans="1:1" s="19" customFormat="1" hidden="1" x14ac:dyDescent="0.25"/>
    <row r="45" spans="1:1" s="19" customFormat="1" hidden="1" x14ac:dyDescent="0.25"/>
  </sheetData>
  <sheetProtection sheet="1" selectLockedCells="1"/>
  <mergeCells count="27">
    <mergeCell ref="D24:H24"/>
    <mergeCell ref="V6:X6"/>
    <mergeCell ref="Z6:AB6"/>
    <mergeCell ref="B1:AB1"/>
    <mergeCell ref="B2:AB2"/>
    <mergeCell ref="L4:M4"/>
    <mergeCell ref="B6:D6"/>
    <mergeCell ref="F6:H6"/>
    <mergeCell ref="J6:L6"/>
    <mergeCell ref="N6:P6"/>
    <mergeCell ref="R6:T6"/>
    <mergeCell ref="Z32:AB32"/>
    <mergeCell ref="V31:X31"/>
    <mergeCell ref="D26:H26"/>
    <mergeCell ref="D28:H28"/>
    <mergeCell ref="Z31:AB31"/>
    <mergeCell ref="B32:D32"/>
    <mergeCell ref="F32:H32"/>
    <mergeCell ref="J32:L32"/>
    <mergeCell ref="N32:P32"/>
    <mergeCell ref="R32:T32"/>
    <mergeCell ref="V32:X32"/>
    <mergeCell ref="B31:D31"/>
    <mergeCell ref="F31:H31"/>
    <mergeCell ref="J31:L31"/>
    <mergeCell ref="N31:P31"/>
    <mergeCell ref="R31:T31"/>
  </mergeCells>
  <conditionalFormatting sqref="A32:XFD32">
    <cfRule type="containsText" dxfId="15" priority="1" stopIfTrue="1" operator="containsText" text="inadequate">
      <formula>NOT(ISERROR(SEARCH("inadequate",A32)))</formula>
    </cfRule>
    <cfRule type="containsText" dxfId="14" priority="2" stopIfTrue="1" operator="containsText" text="outstanding">
      <formula>NOT(ISERROR(SEARCH("outstanding",A32)))</formula>
    </cfRule>
    <cfRule type="containsText" dxfId="13" priority="3" stopIfTrue="1" operator="containsText" text="good">
      <formula>NOT(ISERROR(SEARCH("good",A32)))</formula>
    </cfRule>
    <cfRule type="containsText" dxfId="12" priority="4" stopIfTrue="1" operator="containsText" text="requires">
      <formula>NOT(ISERROR(SEARCH("requires",A32)))</formula>
    </cfRule>
  </conditionalFormatting>
  <pageMargins left="0.7" right="0.7" top="0.75" bottom="0.75" header="0.3" footer="0.3"/>
  <pageSetup paperSize="8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K582"/>
  <sheetViews>
    <sheetView workbookViewId="0">
      <pane ySplit="1" topLeftCell="A167" activePane="bottomLeft" state="frozen"/>
      <selection pane="bottomLeft" activeCell="A178" sqref="A178"/>
    </sheetView>
  </sheetViews>
  <sheetFormatPr defaultColWidth="29.7109375" defaultRowHeight="15" x14ac:dyDescent="0.25"/>
  <cols>
    <col min="1" max="1" width="39.42578125" style="8" customWidth="1"/>
    <col min="2" max="2" width="14.5703125" style="8" customWidth="1"/>
    <col min="3" max="3" width="14.85546875" style="8" customWidth="1"/>
    <col min="4" max="4" width="18" style="8" customWidth="1"/>
    <col min="5" max="5" width="26.85546875" style="10" customWidth="1"/>
    <col min="6" max="6" width="21.140625" style="8" customWidth="1"/>
    <col min="7" max="7" width="22.42578125" style="8" customWidth="1"/>
    <col min="8" max="8" width="25" style="8" customWidth="1"/>
    <col min="9" max="9" width="24.28515625" style="8" customWidth="1"/>
    <col min="10" max="10" width="22.5703125" style="8" customWidth="1"/>
    <col min="11" max="11" width="29.7109375" style="8"/>
    <col min="12" max="12" width="62.85546875" style="8" customWidth="1"/>
    <col min="13" max="86" width="29.7109375" style="14"/>
    <col min="168" max="16384" width="29.7109375" style="9"/>
  </cols>
  <sheetData>
    <row r="1" spans="1:86" s="4" customFormat="1" ht="75" x14ac:dyDescent="0.25">
      <c r="A1" s="1" t="s">
        <v>0</v>
      </c>
      <c r="B1" s="1" t="s">
        <v>109</v>
      </c>
      <c r="C1" s="1" t="s">
        <v>1</v>
      </c>
      <c r="D1" s="1" t="s">
        <v>2</v>
      </c>
      <c r="E1" s="1" t="s">
        <v>3</v>
      </c>
      <c r="F1" s="2" t="s">
        <v>166</v>
      </c>
      <c r="G1" s="2" t="s">
        <v>167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50" t="s">
        <v>211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</row>
    <row r="2" spans="1:86" s="7" customFormat="1" ht="28.5" customHeight="1" x14ac:dyDescent="0.2">
      <c r="A2" s="106" t="s">
        <v>34</v>
      </c>
      <c r="B2" s="106" t="s">
        <v>114</v>
      </c>
      <c r="C2" s="107">
        <v>41758</v>
      </c>
      <c r="D2" s="107">
        <v>41827</v>
      </c>
      <c r="E2" s="108" t="s">
        <v>12</v>
      </c>
      <c r="F2" s="106" t="s">
        <v>12</v>
      </c>
      <c r="G2" s="106" t="s">
        <v>12</v>
      </c>
      <c r="H2" s="106" t="s">
        <v>12</v>
      </c>
      <c r="I2" s="106" t="s">
        <v>12</v>
      </c>
      <c r="J2" s="106" t="s">
        <v>12</v>
      </c>
      <c r="K2" s="106" t="s">
        <v>12</v>
      </c>
      <c r="L2" s="109" t="s">
        <v>106</v>
      </c>
      <c r="M2" s="55" t="s">
        <v>213</v>
      </c>
    </row>
    <row r="3" spans="1:86" s="7" customFormat="1" ht="28.5" customHeight="1" x14ac:dyDescent="0.25">
      <c r="A3" s="65" t="s">
        <v>321</v>
      </c>
      <c r="B3" s="65" t="s">
        <v>114</v>
      </c>
      <c r="C3" s="66">
        <v>42850</v>
      </c>
      <c r="D3" s="66">
        <v>42923</v>
      </c>
      <c r="E3" s="67" t="s">
        <v>16</v>
      </c>
      <c r="F3" s="65" t="s">
        <v>16</v>
      </c>
      <c r="G3" s="65" t="s">
        <v>16</v>
      </c>
      <c r="H3" s="65" t="s">
        <v>12</v>
      </c>
      <c r="I3" s="65" t="s">
        <v>12</v>
      </c>
      <c r="J3" s="65" t="s">
        <v>16</v>
      </c>
      <c r="K3" s="65" t="s">
        <v>16</v>
      </c>
      <c r="L3" s="85" t="s">
        <v>377</v>
      </c>
      <c r="M3" s="65" t="s">
        <v>340</v>
      </c>
    </row>
    <row r="4" spans="1:86" s="7" customFormat="1" ht="28.5" customHeight="1" x14ac:dyDescent="0.2">
      <c r="A4" s="106" t="s">
        <v>44</v>
      </c>
      <c r="B4" s="106" t="s">
        <v>110</v>
      </c>
      <c r="C4" s="107">
        <v>41793</v>
      </c>
      <c r="D4" s="107">
        <v>41859</v>
      </c>
      <c r="E4" s="108" t="s">
        <v>12</v>
      </c>
      <c r="F4" s="106" t="s">
        <v>12</v>
      </c>
      <c r="G4" s="106" t="s">
        <v>12</v>
      </c>
      <c r="H4" s="106" t="s">
        <v>12</v>
      </c>
      <c r="I4" s="106" t="s">
        <v>13</v>
      </c>
      <c r="J4" s="106" t="s">
        <v>12</v>
      </c>
      <c r="K4" s="106" t="s">
        <v>12</v>
      </c>
      <c r="L4" s="112" t="s">
        <v>94</v>
      </c>
      <c r="M4" s="55" t="s">
        <v>222</v>
      </c>
    </row>
    <row r="5" spans="1:86" s="7" customFormat="1" ht="28.5" customHeight="1" x14ac:dyDescent="0.25">
      <c r="A5" s="15" t="s">
        <v>364</v>
      </c>
      <c r="B5" s="15" t="s">
        <v>118</v>
      </c>
      <c r="C5" s="16">
        <v>42850</v>
      </c>
      <c r="D5" s="16">
        <v>42923</v>
      </c>
      <c r="E5" s="17" t="s">
        <v>13</v>
      </c>
      <c r="F5" s="15" t="s">
        <v>12</v>
      </c>
      <c r="G5" s="15" t="s">
        <v>13</v>
      </c>
      <c r="H5" s="15" t="s">
        <v>20</v>
      </c>
      <c r="I5" s="15" t="s">
        <v>12</v>
      </c>
      <c r="J5" s="15" t="s">
        <v>13</v>
      </c>
      <c r="K5" s="15" t="s">
        <v>13</v>
      </c>
      <c r="L5" s="49" t="s">
        <v>378</v>
      </c>
      <c r="M5" s="15" t="s">
        <v>341</v>
      </c>
    </row>
    <row r="6" spans="1:86" s="7" customFormat="1" ht="28.5" customHeight="1" x14ac:dyDescent="0.25">
      <c r="A6" s="51" t="s">
        <v>320</v>
      </c>
      <c r="B6" s="51" t="s">
        <v>119</v>
      </c>
      <c r="C6" s="52">
        <v>42759</v>
      </c>
      <c r="D6" s="52">
        <v>42832</v>
      </c>
      <c r="E6" s="53" t="s">
        <v>12</v>
      </c>
      <c r="F6" s="51" t="s">
        <v>12</v>
      </c>
      <c r="G6" s="51" t="s">
        <v>12</v>
      </c>
      <c r="H6" s="51" t="s">
        <v>13</v>
      </c>
      <c r="I6" s="51" t="s">
        <v>13</v>
      </c>
      <c r="J6" s="51" t="s">
        <v>12</v>
      </c>
      <c r="K6" s="51" t="s">
        <v>59</v>
      </c>
      <c r="L6" s="54" t="s">
        <v>361</v>
      </c>
      <c r="M6" s="51" t="s">
        <v>341</v>
      </c>
    </row>
    <row r="7" spans="1:86" s="7" customFormat="1" ht="28.5" customHeight="1" x14ac:dyDescent="0.25">
      <c r="A7" s="106" t="s">
        <v>30</v>
      </c>
      <c r="B7" s="106" t="s">
        <v>114</v>
      </c>
      <c r="C7" s="107">
        <v>41709</v>
      </c>
      <c r="D7" s="107">
        <v>41782</v>
      </c>
      <c r="E7" s="108" t="s">
        <v>31</v>
      </c>
      <c r="F7" s="106" t="s">
        <v>31</v>
      </c>
      <c r="G7" s="106" t="s">
        <v>31</v>
      </c>
      <c r="H7" s="106" t="s">
        <v>31</v>
      </c>
      <c r="I7" s="106" t="s">
        <v>31</v>
      </c>
      <c r="J7" s="106" t="s">
        <v>31</v>
      </c>
      <c r="K7" s="106" t="s">
        <v>16</v>
      </c>
      <c r="L7" s="112" t="s">
        <v>82</v>
      </c>
      <c r="M7" s="110" t="s">
        <v>233</v>
      </c>
    </row>
    <row r="8" spans="1:86" s="7" customFormat="1" ht="28.5" customHeight="1" x14ac:dyDescent="0.25">
      <c r="A8" s="75" t="s">
        <v>32</v>
      </c>
      <c r="B8" s="75" t="s">
        <v>117</v>
      </c>
      <c r="C8" s="76">
        <v>41716</v>
      </c>
      <c r="D8" s="76">
        <v>41782</v>
      </c>
      <c r="E8" s="77" t="s">
        <v>16</v>
      </c>
      <c r="F8" s="75" t="s">
        <v>16</v>
      </c>
      <c r="G8" s="75" t="s">
        <v>16</v>
      </c>
      <c r="H8" s="75" t="s">
        <v>16</v>
      </c>
      <c r="I8" s="75" t="s">
        <v>16</v>
      </c>
      <c r="J8" s="75" t="s">
        <v>16</v>
      </c>
      <c r="K8" s="75" t="s">
        <v>16</v>
      </c>
      <c r="L8" s="78" t="s">
        <v>83</v>
      </c>
      <c r="M8" s="79" t="s">
        <v>243</v>
      </c>
    </row>
    <row r="9" spans="1:86" s="7" customFormat="1" ht="28.5" customHeight="1" x14ac:dyDescent="0.25">
      <c r="A9" s="65" t="s">
        <v>32</v>
      </c>
      <c r="B9" s="65" t="s">
        <v>117</v>
      </c>
      <c r="C9" s="66">
        <v>42625</v>
      </c>
      <c r="D9" s="66">
        <v>42699</v>
      </c>
      <c r="E9" s="67" t="s">
        <v>16</v>
      </c>
      <c r="F9" s="65" t="s">
        <v>16</v>
      </c>
      <c r="G9" s="65" t="s">
        <v>12</v>
      </c>
      <c r="H9" s="65" t="s">
        <v>12</v>
      </c>
      <c r="I9" s="65" t="s">
        <v>12</v>
      </c>
      <c r="J9" s="65" t="s">
        <v>16</v>
      </c>
      <c r="K9" s="65"/>
      <c r="L9" s="85" t="s">
        <v>312</v>
      </c>
      <c r="M9" s="81" t="s">
        <v>232</v>
      </c>
    </row>
    <row r="10" spans="1:86" s="7" customFormat="1" ht="28.5" customHeight="1" x14ac:dyDescent="0.25">
      <c r="A10" s="101" t="s">
        <v>329</v>
      </c>
      <c r="B10" s="101" t="s">
        <v>115</v>
      </c>
      <c r="C10" s="102">
        <v>43004</v>
      </c>
      <c r="D10" s="102">
        <v>43077</v>
      </c>
      <c r="E10" s="17" t="s">
        <v>59</v>
      </c>
      <c r="F10" s="101" t="s">
        <v>12</v>
      </c>
      <c r="G10" s="101" t="s">
        <v>13</v>
      </c>
      <c r="H10" s="101" t="s">
        <v>13</v>
      </c>
      <c r="I10" s="101" t="s">
        <v>13</v>
      </c>
      <c r="J10" s="101" t="s">
        <v>13</v>
      </c>
      <c r="K10" s="101" t="s">
        <v>13</v>
      </c>
      <c r="L10" s="105" t="s">
        <v>414</v>
      </c>
      <c r="M10" s="101" t="s">
        <v>229</v>
      </c>
    </row>
    <row r="11" spans="1:86" s="7" customFormat="1" ht="28.5" customHeight="1" x14ac:dyDescent="0.2">
      <c r="A11" s="106" t="s">
        <v>47</v>
      </c>
      <c r="B11" s="106" t="s">
        <v>115</v>
      </c>
      <c r="C11" s="107">
        <v>41821</v>
      </c>
      <c r="D11" s="107">
        <v>41890</v>
      </c>
      <c r="E11" s="108" t="s">
        <v>12</v>
      </c>
      <c r="F11" s="106" t="s">
        <v>12</v>
      </c>
      <c r="G11" s="106" t="s">
        <v>12</v>
      </c>
      <c r="H11" s="106" t="s">
        <v>12</v>
      </c>
      <c r="I11" s="106" t="s">
        <v>12</v>
      </c>
      <c r="J11" s="106" t="s">
        <v>12</v>
      </c>
      <c r="K11" s="106" t="s">
        <v>12</v>
      </c>
      <c r="L11" s="109" t="s">
        <v>48</v>
      </c>
      <c r="M11" s="55" t="s">
        <v>221</v>
      </c>
    </row>
    <row r="12" spans="1:86" s="7" customFormat="1" ht="28.5" customHeight="1" x14ac:dyDescent="0.2">
      <c r="A12" s="106" t="s">
        <v>21</v>
      </c>
      <c r="B12" s="106" t="s">
        <v>115</v>
      </c>
      <c r="C12" s="107">
        <v>41653</v>
      </c>
      <c r="D12" s="107">
        <v>41719</v>
      </c>
      <c r="E12" s="108" t="s">
        <v>12</v>
      </c>
      <c r="F12" s="106" t="s">
        <v>12</v>
      </c>
      <c r="G12" s="106" t="s">
        <v>13</v>
      </c>
      <c r="H12" s="106" t="s">
        <v>13</v>
      </c>
      <c r="I12" s="106" t="s">
        <v>13</v>
      </c>
      <c r="J12" s="106" t="s">
        <v>12</v>
      </c>
      <c r="K12" s="106" t="s">
        <v>12</v>
      </c>
      <c r="L12" s="112" t="s">
        <v>74</v>
      </c>
      <c r="M12" s="55" t="s">
        <v>234</v>
      </c>
    </row>
    <row r="13" spans="1:86" s="7" customFormat="1" ht="28.5" customHeight="1" x14ac:dyDescent="0.25">
      <c r="A13" s="106" t="s">
        <v>37</v>
      </c>
      <c r="B13" s="106" t="s">
        <v>118</v>
      </c>
      <c r="C13" s="107">
        <v>41758</v>
      </c>
      <c r="D13" s="107">
        <v>41820</v>
      </c>
      <c r="E13" s="108" t="s">
        <v>12</v>
      </c>
      <c r="F13" s="106" t="s">
        <v>12</v>
      </c>
      <c r="G13" s="106" t="s">
        <v>12</v>
      </c>
      <c r="H13" s="106" t="s">
        <v>13</v>
      </c>
      <c r="I13" s="106" t="s">
        <v>12</v>
      </c>
      <c r="J13" s="106" t="s">
        <v>12</v>
      </c>
      <c r="K13" s="106" t="s">
        <v>12</v>
      </c>
      <c r="L13" s="112" t="s">
        <v>86</v>
      </c>
      <c r="M13" s="110" t="s">
        <v>244</v>
      </c>
    </row>
    <row r="14" spans="1:86" s="7" customFormat="1" ht="28.5" customHeight="1" x14ac:dyDescent="0.25">
      <c r="A14" s="15" t="s">
        <v>365</v>
      </c>
      <c r="B14" s="15" t="s">
        <v>112</v>
      </c>
      <c r="C14" s="16">
        <v>42857</v>
      </c>
      <c r="D14" s="16">
        <v>42930</v>
      </c>
      <c r="E14" s="17" t="s">
        <v>13</v>
      </c>
      <c r="F14" s="15" t="s">
        <v>13</v>
      </c>
      <c r="G14" s="15" t="s">
        <v>20</v>
      </c>
      <c r="H14" s="15" t="s">
        <v>20</v>
      </c>
      <c r="I14" s="15" t="s">
        <v>20</v>
      </c>
      <c r="J14" s="15" t="s">
        <v>13</v>
      </c>
      <c r="K14" s="15" t="s">
        <v>13</v>
      </c>
      <c r="L14" s="49" t="s">
        <v>382</v>
      </c>
      <c r="M14" s="15" t="s">
        <v>383</v>
      </c>
    </row>
    <row r="15" spans="1:86" s="7" customFormat="1" ht="28.5" customHeight="1" x14ac:dyDescent="0.25">
      <c r="A15" s="106" t="s">
        <v>26</v>
      </c>
      <c r="B15" s="106" t="s">
        <v>110</v>
      </c>
      <c r="C15" s="107">
        <v>41688</v>
      </c>
      <c r="D15" s="107">
        <v>41782</v>
      </c>
      <c r="E15" s="108" t="s">
        <v>12</v>
      </c>
      <c r="F15" s="106" t="s">
        <v>12</v>
      </c>
      <c r="G15" s="106" t="s">
        <v>13</v>
      </c>
      <c r="H15" s="106" t="s">
        <v>13</v>
      </c>
      <c r="I15" s="106" t="s">
        <v>13</v>
      </c>
      <c r="J15" s="106" t="s">
        <v>13</v>
      </c>
      <c r="K15" s="106" t="s">
        <v>13</v>
      </c>
      <c r="L15" s="112" t="s">
        <v>79</v>
      </c>
      <c r="M15" s="110" t="s">
        <v>226</v>
      </c>
    </row>
    <row r="16" spans="1:86" s="7" customFormat="1" ht="28.5" customHeight="1" x14ac:dyDescent="0.25">
      <c r="A16" s="51" t="s">
        <v>177</v>
      </c>
      <c r="B16" s="51" t="s">
        <v>114</v>
      </c>
      <c r="C16" s="52">
        <v>42262</v>
      </c>
      <c r="D16" s="52">
        <v>42338</v>
      </c>
      <c r="E16" s="53" t="s">
        <v>12</v>
      </c>
      <c r="F16" s="51" t="s">
        <v>12</v>
      </c>
      <c r="G16" s="51" t="s">
        <v>12</v>
      </c>
      <c r="H16" s="51" t="s">
        <v>13</v>
      </c>
      <c r="I16" s="51" t="s">
        <v>12</v>
      </c>
      <c r="J16" s="51" t="s">
        <v>12</v>
      </c>
      <c r="K16" s="51" t="s">
        <v>12</v>
      </c>
      <c r="L16" s="54" t="s">
        <v>199</v>
      </c>
      <c r="M16" s="55" t="s">
        <v>215</v>
      </c>
    </row>
    <row r="17" spans="1:14" s="7" customFormat="1" ht="28.5" customHeight="1" x14ac:dyDescent="0.2">
      <c r="A17" s="106" t="s">
        <v>131</v>
      </c>
      <c r="B17" s="106" t="s">
        <v>112</v>
      </c>
      <c r="C17" s="107">
        <v>42107</v>
      </c>
      <c r="D17" s="107">
        <v>42177</v>
      </c>
      <c r="E17" s="108" t="s">
        <v>12</v>
      </c>
      <c r="F17" s="106" t="s">
        <v>12</v>
      </c>
      <c r="G17" s="106" t="s">
        <v>13</v>
      </c>
      <c r="H17" s="106" t="s">
        <v>13</v>
      </c>
      <c r="I17" s="106" t="s">
        <v>13</v>
      </c>
      <c r="J17" s="106" t="s">
        <v>13</v>
      </c>
      <c r="K17" s="106" t="s">
        <v>13</v>
      </c>
      <c r="L17" s="109" t="s">
        <v>148</v>
      </c>
      <c r="M17" s="55" t="s">
        <v>226</v>
      </c>
    </row>
    <row r="18" spans="1:14" s="7" customFormat="1" ht="28.5" customHeight="1" x14ac:dyDescent="0.2">
      <c r="A18" s="106" t="s">
        <v>51</v>
      </c>
      <c r="B18" s="106" t="s">
        <v>118</v>
      </c>
      <c r="C18" s="107">
        <v>41912</v>
      </c>
      <c r="D18" s="107">
        <v>41978</v>
      </c>
      <c r="E18" s="108" t="s">
        <v>12</v>
      </c>
      <c r="F18" s="106" t="s">
        <v>12</v>
      </c>
      <c r="G18" s="106" t="s">
        <v>12</v>
      </c>
      <c r="H18" s="106" t="s">
        <v>13</v>
      </c>
      <c r="I18" s="106" t="s">
        <v>16</v>
      </c>
      <c r="J18" s="106" t="s">
        <v>12</v>
      </c>
      <c r="K18" s="106" t="s">
        <v>12</v>
      </c>
      <c r="L18" s="109" t="s">
        <v>103</v>
      </c>
      <c r="M18" s="55" t="s">
        <v>234</v>
      </c>
    </row>
    <row r="19" spans="1:14" s="7" customFormat="1" ht="28.5" customHeight="1" x14ac:dyDescent="0.25">
      <c r="A19" s="65" t="s">
        <v>261</v>
      </c>
      <c r="B19" s="65" t="s">
        <v>114</v>
      </c>
      <c r="C19" s="66">
        <v>42472</v>
      </c>
      <c r="D19" s="66">
        <v>42548</v>
      </c>
      <c r="E19" s="67" t="s">
        <v>16</v>
      </c>
      <c r="F19" s="65" t="s">
        <v>16</v>
      </c>
      <c r="G19" s="65" t="s">
        <v>16</v>
      </c>
      <c r="H19" s="65" t="s">
        <v>16</v>
      </c>
      <c r="I19" s="65" t="s">
        <v>16</v>
      </c>
      <c r="J19" s="65" t="s">
        <v>16</v>
      </c>
      <c r="K19" s="65" t="s">
        <v>12</v>
      </c>
      <c r="L19" s="85" t="s">
        <v>278</v>
      </c>
      <c r="M19" s="81" t="s">
        <v>345</v>
      </c>
    </row>
    <row r="20" spans="1:14" s="7" customFormat="1" ht="28.5" customHeight="1" x14ac:dyDescent="0.2">
      <c r="A20" s="75" t="s">
        <v>41</v>
      </c>
      <c r="B20" s="75" t="s">
        <v>112</v>
      </c>
      <c r="C20" s="76">
        <v>41793</v>
      </c>
      <c r="D20" s="76">
        <v>41859</v>
      </c>
      <c r="E20" s="77" t="s">
        <v>16</v>
      </c>
      <c r="F20" s="75" t="s">
        <v>16</v>
      </c>
      <c r="G20" s="75" t="s">
        <v>16</v>
      </c>
      <c r="H20" s="75" t="s">
        <v>12</v>
      </c>
      <c r="I20" s="75" t="s">
        <v>12</v>
      </c>
      <c r="J20" s="75" t="s">
        <v>16</v>
      </c>
      <c r="K20" s="75" t="s">
        <v>16</v>
      </c>
      <c r="L20" s="78" t="s">
        <v>91</v>
      </c>
      <c r="M20" s="81" t="s">
        <v>212</v>
      </c>
    </row>
    <row r="21" spans="1:14" s="7" customFormat="1" ht="28.5" customHeight="1" x14ac:dyDescent="0.25">
      <c r="A21" s="130" t="s">
        <v>41</v>
      </c>
      <c r="B21" s="130" t="s">
        <v>112</v>
      </c>
      <c r="C21" s="131">
        <v>43046</v>
      </c>
      <c r="D21" s="131">
        <v>43129</v>
      </c>
      <c r="E21" s="132" t="s">
        <v>16</v>
      </c>
      <c r="F21" s="130" t="s">
        <v>16</v>
      </c>
      <c r="G21" s="130" t="s">
        <v>16</v>
      </c>
      <c r="H21" s="130" t="s">
        <v>13</v>
      </c>
      <c r="I21" s="130" t="s">
        <v>12</v>
      </c>
      <c r="J21" s="130" t="s">
        <v>16</v>
      </c>
      <c r="K21" s="130"/>
      <c r="L21" s="142" t="s">
        <v>424</v>
      </c>
      <c r="M21" s="130" t="s">
        <v>387</v>
      </c>
    </row>
    <row r="22" spans="1:14" s="7" customFormat="1" ht="28.5" customHeight="1" x14ac:dyDescent="0.25">
      <c r="A22" s="71" t="s">
        <v>251</v>
      </c>
      <c r="B22" s="71" t="s">
        <v>115</v>
      </c>
      <c r="C22" s="52">
        <v>42423</v>
      </c>
      <c r="D22" s="72">
        <v>42506</v>
      </c>
      <c r="E22" s="73" t="s">
        <v>12</v>
      </c>
      <c r="F22" s="71" t="s">
        <v>13</v>
      </c>
      <c r="G22" s="71" t="s">
        <v>12</v>
      </c>
      <c r="H22" s="71" t="s">
        <v>13</v>
      </c>
      <c r="I22" s="71" t="s">
        <v>12</v>
      </c>
      <c r="J22" s="71" t="s">
        <v>13</v>
      </c>
      <c r="K22" s="71" t="s">
        <v>13</v>
      </c>
      <c r="L22" s="74" t="s">
        <v>269</v>
      </c>
      <c r="M22" s="55" t="s">
        <v>236</v>
      </c>
    </row>
    <row r="23" spans="1:14" s="5" customFormat="1" ht="28.5" customHeight="1" x14ac:dyDescent="0.25">
      <c r="A23" s="106" t="s">
        <v>60</v>
      </c>
      <c r="B23" s="106" t="s">
        <v>110</v>
      </c>
      <c r="C23" s="107">
        <v>42017</v>
      </c>
      <c r="D23" s="107">
        <v>42083</v>
      </c>
      <c r="E23" s="108" t="s">
        <v>12</v>
      </c>
      <c r="F23" s="106" t="s">
        <v>12</v>
      </c>
      <c r="G23" s="106" t="s">
        <v>12</v>
      </c>
      <c r="H23" s="106" t="s">
        <v>16</v>
      </c>
      <c r="I23" s="106" t="s">
        <v>12</v>
      </c>
      <c r="J23" s="106" t="s">
        <v>12</v>
      </c>
      <c r="K23" s="106" t="s">
        <v>12</v>
      </c>
      <c r="L23" s="112" t="s">
        <v>126</v>
      </c>
      <c r="M23" s="110" t="s">
        <v>241</v>
      </c>
      <c r="N23" s="104"/>
    </row>
    <row r="24" spans="1:14" s="5" customFormat="1" ht="28.5" customHeight="1" x14ac:dyDescent="0.2">
      <c r="A24" s="5" t="s">
        <v>42</v>
      </c>
      <c r="B24" s="5" t="s">
        <v>119</v>
      </c>
      <c r="C24" s="6">
        <v>41793</v>
      </c>
      <c r="D24" s="6">
        <v>41859</v>
      </c>
      <c r="E24" s="11" t="s">
        <v>13</v>
      </c>
      <c r="F24" s="5" t="s">
        <v>12</v>
      </c>
      <c r="G24" s="5" t="s">
        <v>13</v>
      </c>
      <c r="H24" s="5" t="s">
        <v>13</v>
      </c>
      <c r="I24" s="5" t="s">
        <v>13</v>
      </c>
      <c r="J24" s="5" t="s">
        <v>13</v>
      </c>
      <c r="K24" s="5" t="s">
        <v>13</v>
      </c>
      <c r="L24" s="12" t="s">
        <v>92</v>
      </c>
      <c r="M24" s="101" t="s">
        <v>219</v>
      </c>
      <c r="N24" s="104"/>
    </row>
    <row r="25" spans="1:14" s="5" customFormat="1" ht="28.5" customHeight="1" x14ac:dyDescent="0.25">
      <c r="A25" s="101" t="s">
        <v>322</v>
      </c>
      <c r="B25" s="101" t="s">
        <v>114</v>
      </c>
      <c r="C25" s="102">
        <v>42990</v>
      </c>
      <c r="D25" s="102">
        <v>43063</v>
      </c>
      <c r="E25" s="17" t="s">
        <v>13</v>
      </c>
      <c r="F25" s="101" t="s">
        <v>13</v>
      </c>
      <c r="G25" s="101" t="s">
        <v>13</v>
      </c>
      <c r="H25" s="101" t="s">
        <v>20</v>
      </c>
      <c r="I25" s="101" t="s">
        <v>13</v>
      </c>
      <c r="J25" s="101" t="s">
        <v>20</v>
      </c>
      <c r="K25" s="101" t="s">
        <v>20</v>
      </c>
      <c r="L25" s="105" t="s">
        <v>409</v>
      </c>
      <c r="M25" s="56"/>
      <c r="N25" s="104"/>
    </row>
    <row r="26" spans="1:14" s="5" customFormat="1" ht="28.5" customHeight="1" x14ac:dyDescent="0.25">
      <c r="A26" s="101" t="s">
        <v>367</v>
      </c>
      <c r="B26" s="101" t="s">
        <v>119</v>
      </c>
      <c r="C26" s="102">
        <v>42899</v>
      </c>
      <c r="D26" s="102">
        <v>42972</v>
      </c>
      <c r="E26" s="17" t="s">
        <v>13</v>
      </c>
      <c r="F26" s="101" t="s">
        <v>13</v>
      </c>
      <c r="G26" s="101" t="s">
        <v>12</v>
      </c>
      <c r="H26" s="101" t="s">
        <v>13</v>
      </c>
      <c r="I26" s="101" t="s">
        <v>13</v>
      </c>
      <c r="J26" s="101" t="s">
        <v>13</v>
      </c>
      <c r="K26" s="101" t="s">
        <v>13</v>
      </c>
      <c r="L26" s="105" t="s">
        <v>388</v>
      </c>
      <c r="M26" s="101" t="s">
        <v>387</v>
      </c>
      <c r="N26" s="104"/>
    </row>
    <row r="27" spans="1:14" s="5" customFormat="1" ht="28.5" customHeight="1" x14ac:dyDescent="0.25">
      <c r="A27" s="51" t="s">
        <v>153</v>
      </c>
      <c r="B27" s="51" t="s">
        <v>115</v>
      </c>
      <c r="C27" s="52">
        <v>42191</v>
      </c>
      <c r="D27" s="52">
        <v>42262</v>
      </c>
      <c r="E27" s="53" t="s">
        <v>12</v>
      </c>
      <c r="F27" s="51" t="s">
        <v>12</v>
      </c>
      <c r="G27" s="51" t="s">
        <v>12</v>
      </c>
      <c r="H27" s="51" t="s">
        <v>13</v>
      </c>
      <c r="I27" s="51" t="s">
        <v>12</v>
      </c>
      <c r="J27" s="51" t="s">
        <v>12</v>
      </c>
      <c r="K27" s="51" t="s">
        <v>12</v>
      </c>
      <c r="L27" s="54" t="s">
        <v>183</v>
      </c>
      <c r="M27" s="110" t="s">
        <v>235</v>
      </c>
      <c r="N27" s="104"/>
    </row>
    <row r="28" spans="1:14" s="5" customFormat="1" ht="28.5" customHeight="1" x14ac:dyDescent="0.25">
      <c r="A28" s="15" t="s">
        <v>193</v>
      </c>
      <c r="B28" s="15" t="s">
        <v>115</v>
      </c>
      <c r="C28" s="16">
        <v>42332</v>
      </c>
      <c r="D28" s="16">
        <v>42419</v>
      </c>
      <c r="E28" s="17" t="s">
        <v>13</v>
      </c>
      <c r="F28" s="15" t="s">
        <v>13</v>
      </c>
      <c r="G28" s="15" t="s">
        <v>13</v>
      </c>
      <c r="H28" s="15" t="s">
        <v>20</v>
      </c>
      <c r="I28" s="15" t="s">
        <v>13</v>
      </c>
      <c r="J28" s="15" t="s">
        <v>20</v>
      </c>
      <c r="K28" s="15" t="s">
        <v>13</v>
      </c>
      <c r="L28" s="49" t="s">
        <v>250</v>
      </c>
      <c r="M28" s="101" t="s">
        <v>239</v>
      </c>
      <c r="N28" s="104"/>
    </row>
    <row r="29" spans="1:14" s="5" customFormat="1" ht="28.5" customHeight="1" x14ac:dyDescent="0.25">
      <c r="A29" s="15" t="s">
        <v>286</v>
      </c>
      <c r="B29" s="15" t="s">
        <v>114</v>
      </c>
      <c r="C29" s="16">
        <v>42556</v>
      </c>
      <c r="D29" s="16">
        <v>42633</v>
      </c>
      <c r="E29" s="17" t="s">
        <v>13</v>
      </c>
      <c r="F29" s="15" t="s">
        <v>13</v>
      </c>
      <c r="G29" s="15" t="s">
        <v>13</v>
      </c>
      <c r="H29" s="15" t="s">
        <v>299</v>
      </c>
      <c r="I29" s="15" t="s">
        <v>13</v>
      </c>
      <c r="J29" s="15" t="s">
        <v>20</v>
      </c>
      <c r="K29" s="15" t="s">
        <v>20</v>
      </c>
      <c r="L29" s="49" t="s">
        <v>300</v>
      </c>
      <c r="M29" s="101" t="s">
        <v>238</v>
      </c>
      <c r="N29" s="104"/>
    </row>
    <row r="30" spans="1:14" s="5" customFormat="1" ht="28.5" customHeight="1" x14ac:dyDescent="0.25">
      <c r="A30" s="15" t="s">
        <v>262</v>
      </c>
      <c r="B30" s="15" t="s">
        <v>118</v>
      </c>
      <c r="C30" s="16">
        <v>42472</v>
      </c>
      <c r="D30" s="16">
        <v>42548</v>
      </c>
      <c r="E30" s="17" t="s">
        <v>13</v>
      </c>
      <c r="F30" s="15" t="s">
        <v>12</v>
      </c>
      <c r="G30" s="15" t="s">
        <v>13</v>
      </c>
      <c r="H30" s="15" t="s">
        <v>13</v>
      </c>
      <c r="I30" s="15" t="s">
        <v>13</v>
      </c>
      <c r="J30" s="15" t="s">
        <v>13</v>
      </c>
      <c r="K30" s="15" t="s">
        <v>12</v>
      </c>
      <c r="L30" s="49" t="s">
        <v>279</v>
      </c>
      <c r="M30" s="101" t="s">
        <v>224</v>
      </c>
      <c r="N30" s="104"/>
    </row>
    <row r="31" spans="1:14" s="5" customFormat="1" ht="28.5" customHeight="1" x14ac:dyDescent="0.2">
      <c r="A31" s="75" t="s">
        <v>25</v>
      </c>
      <c r="B31" s="75" t="s">
        <v>117</v>
      </c>
      <c r="C31" s="76">
        <v>41667</v>
      </c>
      <c r="D31" s="76">
        <v>41719</v>
      </c>
      <c r="E31" s="77" t="s">
        <v>16</v>
      </c>
      <c r="F31" s="75" t="s">
        <v>16</v>
      </c>
      <c r="G31" s="75" t="s">
        <v>12</v>
      </c>
      <c r="H31" s="75" t="s">
        <v>12</v>
      </c>
      <c r="I31" s="75" t="s">
        <v>12</v>
      </c>
      <c r="J31" s="75" t="s">
        <v>16</v>
      </c>
      <c r="K31" s="75" t="s">
        <v>16</v>
      </c>
      <c r="L31" s="78" t="s">
        <v>78</v>
      </c>
      <c r="M31" s="81" t="s">
        <v>241</v>
      </c>
      <c r="N31" s="104"/>
    </row>
    <row r="32" spans="1:14" s="7" customFormat="1" ht="28.5" customHeight="1" x14ac:dyDescent="0.25">
      <c r="A32" s="51" t="s">
        <v>25</v>
      </c>
      <c r="B32" s="51" t="s">
        <v>117</v>
      </c>
      <c r="C32" s="52">
        <v>42801</v>
      </c>
      <c r="D32" s="52">
        <v>42899</v>
      </c>
      <c r="E32" s="53" t="s">
        <v>12</v>
      </c>
      <c r="F32" s="51" t="s">
        <v>12</v>
      </c>
      <c r="G32" s="51" t="s">
        <v>12</v>
      </c>
      <c r="H32" s="51" t="s">
        <v>12</v>
      </c>
      <c r="I32" s="51" t="s">
        <v>13</v>
      </c>
      <c r="J32" s="51" t="s">
        <v>12</v>
      </c>
      <c r="K32" s="51"/>
      <c r="L32" s="119" t="s">
        <v>371</v>
      </c>
      <c r="M32" s="51" t="s">
        <v>338</v>
      </c>
    </row>
    <row r="33" spans="1:14" s="7" customFormat="1" ht="28.5" customHeight="1" x14ac:dyDescent="0.25">
      <c r="A33" s="81" t="s">
        <v>323</v>
      </c>
      <c r="B33" s="81" t="s">
        <v>114</v>
      </c>
      <c r="C33" s="91">
        <v>42906</v>
      </c>
      <c r="D33" s="91">
        <v>42982</v>
      </c>
      <c r="E33" s="67" t="s">
        <v>16</v>
      </c>
      <c r="F33" s="81" t="s">
        <v>16</v>
      </c>
      <c r="G33" s="81" t="s">
        <v>16</v>
      </c>
      <c r="H33" s="81" t="s">
        <v>12</v>
      </c>
      <c r="I33" s="81" t="s">
        <v>12</v>
      </c>
      <c r="J33" s="81" t="s">
        <v>16</v>
      </c>
      <c r="K33" s="81" t="s">
        <v>16</v>
      </c>
      <c r="L33" s="92" t="s">
        <v>392</v>
      </c>
      <c r="M33" s="81" t="s">
        <v>345</v>
      </c>
    </row>
    <row r="34" spans="1:14" s="7" customFormat="1" ht="28.5" customHeight="1" x14ac:dyDescent="0.25">
      <c r="A34" s="75" t="s">
        <v>123</v>
      </c>
      <c r="B34" s="75" t="s">
        <v>115</v>
      </c>
      <c r="C34" s="76">
        <v>42066</v>
      </c>
      <c r="D34" s="76">
        <v>42137</v>
      </c>
      <c r="E34" s="77" t="s">
        <v>16</v>
      </c>
      <c r="F34" s="75" t="s">
        <v>12</v>
      </c>
      <c r="G34" s="75" t="s">
        <v>16</v>
      </c>
      <c r="H34" s="75" t="s">
        <v>12</v>
      </c>
      <c r="I34" s="75" t="s">
        <v>12</v>
      </c>
      <c r="J34" s="75" t="s">
        <v>16</v>
      </c>
      <c r="K34" s="75" t="s">
        <v>12</v>
      </c>
      <c r="L34" s="83" t="s">
        <v>138</v>
      </c>
      <c r="M34" s="79" t="s">
        <v>231</v>
      </c>
    </row>
    <row r="35" spans="1:14" s="7" customFormat="1" ht="28.5" customHeight="1" x14ac:dyDescent="0.25">
      <c r="A35" s="55" t="s">
        <v>123</v>
      </c>
      <c r="B35" s="55" t="s">
        <v>115</v>
      </c>
      <c r="C35" s="58">
        <v>43046</v>
      </c>
      <c r="D35" s="58">
        <v>43129</v>
      </c>
      <c r="E35" s="53" t="s">
        <v>12</v>
      </c>
      <c r="F35" s="55" t="s">
        <v>12</v>
      </c>
      <c r="G35" s="55" t="s">
        <v>12</v>
      </c>
      <c r="H35" s="55" t="s">
        <v>13</v>
      </c>
      <c r="I35" s="55" t="s">
        <v>12</v>
      </c>
      <c r="J35" s="55" t="s">
        <v>13</v>
      </c>
      <c r="K35" s="55"/>
      <c r="L35" s="70" t="s">
        <v>428</v>
      </c>
      <c r="M35" s="55" t="s">
        <v>339</v>
      </c>
    </row>
    <row r="36" spans="1:14" s="7" customFormat="1" ht="28.5" customHeight="1" x14ac:dyDescent="0.25">
      <c r="A36" s="65" t="s">
        <v>150</v>
      </c>
      <c r="B36" s="65" t="s">
        <v>111</v>
      </c>
      <c r="C36" s="66">
        <v>42178</v>
      </c>
      <c r="D36" s="66">
        <v>42248</v>
      </c>
      <c r="E36" s="67" t="s">
        <v>16</v>
      </c>
      <c r="F36" s="65" t="s">
        <v>16</v>
      </c>
      <c r="G36" s="65" t="s">
        <v>12</v>
      </c>
      <c r="H36" s="65" t="s">
        <v>13</v>
      </c>
      <c r="I36" s="65" t="s">
        <v>13</v>
      </c>
      <c r="J36" s="65" t="s">
        <v>16</v>
      </c>
      <c r="K36" s="65" t="s">
        <v>12</v>
      </c>
      <c r="L36" s="85" t="s">
        <v>174</v>
      </c>
      <c r="M36" s="81" t="s">
        <v>241</v>
      </c>
    </row>
    <row r="37" spans="1:14" s="7" customFormat="1" ht="28.5" customHeight="1" x14ac:dyDescent="0.25">
      <c r="A37" s="15" t="s">
        <v>355</v>
      </c>
      <c r="B37" s="15" t="s">
        <v>113</v>
      </c>
      <c r="C37" s="16">
        <v>42801</v>
      </c>
      <c r="D37" s="16">
        <v>42899</v>
      </c>
      <c r="E37" s="17" t="s">
        <v>13</v>
      </c>
      <c r="F37" s="15" t="s">
        <v>12</v>
      </c>
      <c r="G37" s="15" t="s">
        <v>13</v>
      </c>
      <c r="H37" s="15" t="s">
        <v>13</v>
      </c>
      <c r="I37" s="15" t="s">
        <v>13</v>
      </c>
      <c r="J37" s="15" t="s">
        <v>13</v>
      </c>
      <c r="K37" s="15" t="s">
        <v>20</v>
      </c>
      <c r="L37" s="49" t="s">
        <v>370</v>
      </c>
      <c r="M37" s="15" t="s">
        <v>343</v>
      </c>
    </row>
    <row r="38" spans="1:14" s="7" customFormat="1" ht="28.5" customHeight="1" x14ac:dyDescent="0.2">
      <c r="A38" s="5" t="s">
        <v>17</v>
      </c>
      <c r="B38" s="5" t="s">
        <v>113</v>
      </c>
      <c r="C38" s="6">
        <v>41597</v>
      </c>
      <c r="D38" s="6">
        <v>41681</v>
      </c>
      <c r="E38" s="11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 t="s">
        <v>13</v>
      </c>
      <c r="K38" s="5" t="s">
        <v>12</v>
      </c>
      <c r="L38" s="12" t="s">
        <v>72</v>
      </c>
      <c r="M38" s="101" t="s">
        <v>217</v>
      </c>
    </row>
    <row r="39" spans="1:14" s="7" customFormat="1" ht="28.5" customHeight="1" x14ac:dyDescent="0.2">
      <c r="A39" s="106" t="s">
        <v>120</v>
      </c>
      <c r="B39" s="106" t="s">
        <v>118</v>
      </c>
      <c r="C39" s="107">
        <v>42059</v>
      </c>
      <c r="D39" s="107">
        <v>42136</v>
      </c>
      <c r="E39" s="108" t="s">
        <v>12</v>
      </c>
      <c r="F39" s="106" t="s">
        <v>12</v>
      </c>
      <c r="G39" s="106" t="s">
        <v>12</v>
      </c>
      <c r="H39" s="106" t="s">
        <v>13</v>
      </c>
      <c r="I39" s="106" t="s">
        <v>16</v>
      </c>
      <c r="J39" s="106" t="s">
        <v>12</v>
      </c>
      <c r="K39" s="106" t="s">
        <v>16</v>
      </c>
      <c r="L39" s="109" t="s">
        <v>136</v>
      </c>
      <c r="M39" s="55" t="s">
        <v>222</v>
      </c>
    </row>
    <row r="40" spans="1:14" s="7" customFormat="1" ht="28.5" customHeight="1" x14ac:dyDescent="0.25">
      <c r="A40" s="65" t="s">
        <v>178</v>
      </c>
      <c r="B40" s="65" t="s">
        <v>110</v>
      </c>
      <c r="C40" s="66">
        <v>42262</v>
      </c>
      <c r="D40" s="66">
        <v>42335</v>
      </c>
      <c r="E40" s="67" t="s">
        <v>16</v>
      </c>
      <c r="F40" s="65" t="s">
        <v>16</v>
      </c>
      <c r="G40" s="65" t="s">
        <v>12</v>
      </c>
      <c r="H40" s="65" t="s">
        <v>13</v>
      </c>
      <c r="I40" s="65" t="s">
        <v>12</v>
      </c>
      <c r="J40" s="65" t="s">
        <v>12</v>
      </c>
      <c r="K40" s="65" t="s">
        <v>12</v>
      </c>
      <c r="L40" s="85" t="s">
        <v>198</v>
      </c>
      <c r="M40" s="81" t="s">
        <v>221</v>
      </c>
    </row>
    <row r="41" spans="1:14" s="7" customFormat="1" ht="28.5" customHeight="1" x14ac:dyDescent="0.25">
      <c r="A41" s="101" t="s">
        <v>178</v>
      </c>
      <c r="B41" s="101" t="s">
        <v>110</v>
      </c>
      <c r="C41" s="102">
        <v>43052</v>
      </c>
      <c r="D41" s="102">
        <v>43119</v>
      </c>
      <c r="E41" s="17" t="s">
        <v>59</v>
      </c>
      <c r="F41" s="101" t="s">
        <v>13</v>
      </c>
      <c r="G41" s="101" t="s">
        <v>13</v>
      </c>
      <c r="H41" s="101" t="s">
        <v>13</v>
      </c>
      <c r="I41" s="101" t="s">
        <v>13</v>
      </c>
      <c r="J41" s="101" t="s">
        <v>13</v>
      </c>
      <c r="K41" s="101"/>
      <c r="L41" s="105" t="s">
        <v>420</v>
      </c>
      <c r="M41" s="101" t="s">
        <v>419</v>
      </c>
    </row>
    <row r="42" spans="1:14" s="7" customFormat="1" ht="28.5" customHeight="1" x14ac:dyDescent="0.25">
      <c r="A42" s="135" t="s">
        <v>400</v>
      </c>
      <c r="B42" s="135" t="s">
        <v>110</v>
      </c>
      <c r="C42" s="138">
        <v>43052</v>
      </c>
      <c r="D42" s="138">
        <v>43119</v>
      </c>
      <c r="E42" s="127" t="s">
        <v>59</v>
      </c>
      <c r="F42" s="135" t="s">
        <v>13</v>
      </c>
      <c r="G42" s="135" t="s">
        <v>13</v>
      </c>
      <c r="H42" s="135" t="s">
        <v>13</v>
      </c>
      <c r="I42" s="135" t="s">
        <v>13</v>
      </c>
      <c r="J42" s="135" t="s">
        <v>13</v>
      </c>
      <c r="K42" s="135"/>
      <c r="L42" s="144" t="s">
        <v>420</v>
      </c>
      <c r="M42" s="101" t="s">
        <v>419</v>
      </c>
    </row>
    <row r="43" spans="1:14" s="5" customFormat="1" ht="28.5" customHeight="1" x14ac:dyDescent="0.25">
      <c r="A43" s="51" t="s">
        <v>254</v>
      </c>
      <c r="B43" s="51" t="s">
        <v>118</v>
      </c>
      <c r="C43" s="52">
        <v>42423</v>
      </c>
      <c r="D43" s="52">
        <v>42513</v>
      </c>
      <c r="E43" s="53" t="s">
        <v>12</v>
      </c>
      <c r="F43" s="51" t="s">
        <v>12</v>
      </c>
      <c r="G43" s="51" t="s">
        <v>12</v>
      </c>
      <c r="H43" s="51" t="s">
        <v>13</v>
      </c>
      <c r="I43" s="51" t="s">
        <v>12</v>
      </c>
      <c r="J43" s="51" t="s">
        <v>12</v>
      </c>
      <c r="K43" s="51" t="s">
        <v>16</v>
      </c>
      <c r="L43" s="54" t="s">
        <v>271</v>
      </c>
      <c r="M43" s="55" t="s">
        <v>215</v>
      </c>
      <c r="N43" s="104"/>
    </row>
    <row r="44" spans="1:14" s="75" customFormat="1" ht="28.5" customHeight="1" x14ac:dyDescent="0.25">
      <c r="A44" s="65" t="s">
        <v>205</v>
      </c>
      <c r="B44" s="65" t="s">
        <v>117</v>
      </c>
      <c r="C44" s="66">
        <v>42381</v>
      </c>
      <c r="D44" s="66">
        <v>42465</v>
      </c>
      <c r="E44" s="67" t="s">
        <v>16</v>
      </c>
      <c r="F44" s="65" t="s">
        <v>16</v>
      </c>
      <c r="G44" s="65" t="s">
        <v>16</v>
      </c>
      <c r="H44" s="65" t="s">
        <v>16</v>
      </c>
      <c r="I44" s="65" t="s">
        <v>12</v>
      </c>
      <c r="J44" s="65" t="s">
        <v>16</v>
      </c>
      <c r="K44" s="65" t="s">
        <v>16</v>
      </c>
      <c r="L44" s="85" t="s">
        <v>260</v>
      </c>
      <c r="M44" s="81" t="s">
        <v>232</v>
      </c>
      <c r="N44" s="80"/>
    </row>
    <row r="45" spans="1:14" s="75" customFormat="1" ht="28.5" customHeight="1" x14ac:dyDescent="0.25">
      <c r="A45" s="51" t="s">
        <v>253</v>
      </c>
      <c r="B45" s="51" t="s">
        <v>111</v>
      </c>
      <c r="C45" s="52">
        <v>42423</v>
      </c>
      <c r="D45" s="52">
        <v>42506</v>
      </c>
      <c r="E45" s="53" t="s">
        <v>12</v>
      </c>
      <c r="F45" s="51" t="s">
        <v>12</v>
      </c>
      <c r="G45" s="51" t="s">
        <v>12</v>
      </c>
      <c r="H45" s="51" t="s">
        <v>13</v>
      </c>
      <c r="I45" s="51" t="s">
        <v>13</v>
      </c>
      <c r="J45" s="51" t="s">
        <v>12</v>
      </c>
      <c r="K45" s="51" t="s">
        <v>13</v>
      </c>
      <c r="L45" s="54" t="s">
        <v>270</v>
      </c>
      <c r="M45" s="55" t="s">
        <v>217</v>
      </c>
      <c r="N45" s="80"/>
    </row>
    <row r="46" spans="1:14" s="75" customFormat="1" ht="28.5" customHeight="1" x14ac:dyDescent="0.25">
      <c r="A46" s="15" t="s">
        <v>276</v>
      </c>
      <c r="B46" s="15" t="s">
        <v>114</v>
      </c>
      <c r="C46" s="16">
        <v>42535</v>
      </c>
      <c r="D46" s="16">
        <v>42608</v>
      </c>
      <c r="E46" s="17" t="s">
        <v>13</v>
      </c>
      <c r="F46" s="15" t="s">
        <v>13</v>
      </c>
      <c r="G46" s="15" t="s">
        <v>13</v>
      </c>
      <c r="H46" s="15" t="s">
        <v>13</v>
      </c>
      <c r="I46" s="15" t="s">
        <v>20</v>
      </c>
      <c r="J46" s="15" t="s">
        <v>13</v>
      </c>
      <c r="K46" s="15" t="s">
        <v>12</v>
      </c>
      <c r="L46" s="49" t="s">
        <v>292</v>
      </c>
      <c r="M46" s="101" t="s">
        <v>343</v>
      </c>
      <c r="N46" s="80"/>
    </row>
    <row r="47" spans="1:14" s="75" customFormat="1" ht="28.5" customHeight="1" x14ac:dyDescent="0.25">
      <c r="A47" s="15" t="s">
        <v>346</v>
      </c>
      <c r="B47" s="15" t="s">
        <v>110</v>
      </c>
      <c r="C47" s="16">
        <v>42696</v>
      </c>
      <c r="D47" s="16">
        <v>42779</v>
      </c>
      <c r="E47" s="17" t="s">
        <v>13</v>
      </c>
      <c r="F47" s="15" t="s">
        <v>59</v>
      </c>
      <c r="G47" s="15" t="s">
        <v>13</v>
      </c>
      <c r="H47" s="15" t="s">
        <v>13</v>
      </c>
      <c r="I47" s="15" t="s">
        <v>20</v>
      </c>
      <c r="J47" s="15" t="s">
        <v>13</v>
      </c>
      <c r="K47" s="15" t="s">
        <v>13</v>
      </c>
      <c r="L47" s="49" t="s">
        <v>352</v>
      </c>
      <c r="M47" s="15" t="s">
        <v>229</v>
      </c>
      <c r="N47" s="80"/>
    </row>
    <row r="48" spans="1:14" s="82" customFormat="1" ht="28.5" customHeight="1" x14ac:dyDescent="0.2">
      <c r="A48" s="5" t="s">
        <v>19</v>
      </c>
      <c r="B48" s="5" t="s">
        <v>112</v>
      </c>
      <c r="C48" s="6">
        <v>41653</v>
      </c>
      <c r="D48" s="6">
        <v>41719</v>
      </c>
      <c r="E48" s="11" t="s">
        <v>13</v>
      </c>
      <c r="F48" s="5" t="s">
        <v>13</v>
      </c>
      <c r="G48" s="5" t="s">
        <v>13</v>
      </c>
      <c r="H48" s="5" t="s">
        <v>20</v>
      </c>
      <c r="I48" s="5" t="s">
        <v>12</v>
      </c>
      <c r="J48" s="5" t="s">
        <v>13</v>
      </c>
      <c r="K48" s="5" t="s">
        <v>13</v>
      </c>
      <c r="L48" s="12" t="s">
        <v>108</v>
      </c>
      <c r="M48" s="101" t="s">
        <v>219</v>
      </c>
    </row>
    <row r="49" spans="1:13" s="82" customFormat="1" ht="28.5" customHeight="1" x14ac:dyDescent="0.2">
      <c r="A49" s="5" t="s">
        <v>62</v>
      </c>
      <c r="B49" s="5" t="s">
        <v>114</v>
      </c>
      <c r="C49" s="6">
        <v>42024</v>
      </c>
      <c r="D49" s="6">
        <v>42090</v>
      </c>
      <c r="E49" s="11" t="s">
        <v>13</v>
      </c>
      <c r="F49" s="5" t="s">
        <v>12</v>
      </c>
      <c r="G49" s="5" t="s">
        <v>13</v>
      </c>
      <c r="H49" s="5" t="s">
        <v>13</v>
      </c>
      <c r="I49" s="5" t="s">
        <v>13</v>
      </c>
      <c r="J49" s="5" t="s">
        <v>13</v>
      </c>
      <c r="K49" s="5" t="s">
        <v>13</v>
      </c>
      <c r="L49" s="99" t="s">
        <v>128</v>
      </c>
      <c r="M49" s="101" t="s">
        <v>212</v>
      </c>
    </row>
    <row r="50" spans="1:13" s="82" customFormat="1" ht="28.5" customHeight="1" x14ac:dyDescent="0.2">
      <c r="A50" s="5" t="s">
        <v>22</v>
      </c>
      <c r="B50" s="5" t="s">
        <v>116</v>
      </c>
      <c r="C50" s="6">
        <v>41653</v>
      </c>
      <c r="D50" s="6">
        <v>41719</v>
      </c>
      <c r="E50" s="11" t="s">
        <v>13</v>
      </c>
      <c r="F50" s="5" t="s">
        <v>13</v>
      </c>
      <c r="G50" s="5" t="s">
        <v>13</v>
      </c>
      <c r="H50" s="5" t="s">
        <v>13</v>
      </c>
      <c r="I50" s="5" t="s">
        <v>13</v>
      </c>
      <c r="J50" s="5" t="s">
        <v>13</v>
      </c>
      <c r="K50" s="5" t="s">
        <v>12</v>
      </c>
      <c r="L50" s="12" t="s">
        <v>75</v>
      </c>
      <c r="M50" s="101" t="s">
        <v>220</v>
      </c>
    </row>
    <row r="51" spans="1:13" s="82" customFormat="1" ht="28.5" customHeight="1" x14ac:dyDescent="0.25">
      <c r="A51" s="15" t="s">
        <v>188</v>
      </c>
      <c r="B51" s="15" t="s">
        <v>111</v>
      </c>
      <c r="C51" s="16">
        <v>42304</v>
      </c>
      <c r="D51" s="16">
        <v>42440</v>
      </c>
      <c r="E51" s="17" t="s">
        <v>13</v>
      </c>
      <c r="F51" s="15" t="s">
        <v>13</v>
      </c>
      <c r="G51" s="15" t="s">
        <v>13</v>
      </c>
      <c r="H51" s="15" t="s">
        <v>13</v>
      </c>
      <c r="I51" s="15" t="s">
        <v>12</v>
      </c>
      <c r="J51" s="15" t="s">
        <v>13</v>
      </c>
      <c r="K51" s="15" t="s">
        <v>12</v>
      </c>
      <c r="L51" s="49" t="s">
        <v>255</v>
      </c>
      <c r="M51" s="101" t="s">
        <v>240</v>
      </c>
    </row>
    <row r="52" spans="1:13" s="82" customFormat="1" ht="28.5" customHeight="1" x14ac:dyDescent="0.25">
      <c r="A52" s="65" t="s">
        <v>332</v>
      </c>
      <c r="B52" s="65" t="s">
        <v>118</v>
      </c>
      <c r="C52" s="66">
        <v>42794</v>
      </c>
      <c r="D52" s="66">
        <v>42899</v>
      </c>
      <c r="E52" s="67" t="s">
        <v>16</v>
      </c>
      <c r="F52" s="65" t="s">
        <v>16</v>
      </c>
      <c r="G52" s="65" t="s">
        <v>12</v>
      </c>
      <c r="H52" s="65" t="s">
        <v>13</v>
      </c>
      <c r="I52" s="65" t="s">
        <v>12</v>
      </c>
      <c r="J52" s="65" t="s">
        <v>16</v>
      </c>
      <c r="K52" s="65" t="s">
        <v>12</v>
      </c>
      <c r="L52" s="85" t="s">
        <v>368</v>
      </c>
      <c r="M52" s="65" t="s">
        <v>216</v>
      </c>
    </row>
    <row r="53" spans="1:13" s="82" customFormat="1" ht="28.5" customHeight="1" x14ac:dyDescent="0.25">
      <c r="A53" s="15" t="s">
        <v>272</v>
      </c>
      <c r="B53" s="15" t="s">
        <v>114</v>
      </c>
      <c r="C53" s="16">
        <v>42514</v>
      </c>
      <c r="D53" s="16">
        <v>42587</v>
      </c>
      <c r="E53" s="17" t="s">
        <v>13</v>
      </c>
      <c r="F53" s="15" t="s">
        <v>13</v>
      </c>
      <c r="G53" s="15" t="s">
        <v>13</v>
      </c>
      <c r="H53" s="15" t="s">
        <v>13</v>
      </c>
      <c r="I53" s="15" t="s">
        <v>13</v>
      </c>
      <c r="J53" s="15" t="s">
        <v>13</v>
      </c>
      <c r="K53" s="15" t="s">
        <v>13</v>
      </c>
      <c r="L53" s="49" t="s">
        <v>289</v>
      </c>
      <c r="M53" s="101" t="s">
        <v>229</v>
      </c>
    </row>
    <row r="54" spans="1:13" s="82" customFormat="1" ht="28.5" customHeight="1" x14ac:dyDescent="0.25">
      <c r="A54" s="15" t="s">
        <v>283</v>
      </c>
      <c r="B54" s="15" t="s">
        <v>114</v>
      </c>
      <c r="C54" s="16">
        <v>42556</v>
      </c>
      <c r="D54" s="16">
        <v>42634</v>
      </c>
      <c r="E54" s="17" t="s">
        <v>13</v>
      </c>
      <c r="F54" s="15" t="s">
        <v>13</v>
      </c>
      <c r="G54" s="15" t="s">
        <v>13</v>
      </c>
      <c r="H54" s="15" t="s">
        <v>13</v>
      </c>
      <c r="I54" s="15" t="s">
        <v>20</v>
      </c>
      <c r="J54" s="15" t="s">
        <v>13</v>
      </c>
      <c r="K54" s="15" t="s">
        <v>20</v>
      </c>
      <c r="L54" s="49" t="s">
        <v>301</v>
      </c>
      <c r="M54" s="101" t="s">
        <v>342</v>
      </c>
    </row>
    <row r="55" spans="1:13" s="84" customFormat="1" ht="28.5" customHeight="1" x14ac:dyDescent="0.2">
      <c r="A55" s="106" t="s">
        <v>56</v>
      </c>
      <c r="B55" s="106" t="s">
        <v>115</v>
      </c>
      <c r="C55" s="107">
        <v>41961</v>
      </c>
      <c r="D55" s="107">
        <v>42038</v>
      </c>
      <c r="E55" s="108" t="s">
        <v>12</v>
      </c>
      <c r="F55" s="106" t="s">
        <v>12</v>
      </c>
      <c r="G55" s="106" t="s">
        <v>13</v>
      </c>
      <c r="H55" s="106" t="s">
        <v>13</v>
      </c>
      <c r="I55" s="106" t="s">
        <v>13</v>
      </c>
      <c r="J55" s="106" t="s">
        <v>12</v>
      </c>
      <c r="K55" s="106" t="s">
        <v>12</v>
      </c>
      <c r="L55" s="109" t="s">
        <v>68</v>
      </c>
      <c r="M55" s="55" t="s">
        <v>215</v>
      </c>
    </row>
    <row r="56" spans="1:13" s="84" customFormat="1" ht="28.5" customHeight="1" x14ac:dyDescent="0.25">
      <c r="A56" s="15" t="s">
        <v>202</v>
      </c>
      <c r="B56" s="15" t="s">
        <v>114</v>
      </c>
      <c r="C56" s="16">
        <v>42381</v>
      </c>
      <c r="D56" s="16">
        <v>42458</v>
      </c>
      <c r="E56" s="17" t="s">
        <v>59</v>
      </c>
      <c r="F56" s="15" t="s">
        <v>13</v>
      </c>
      <c r="G56" s="15" t="s">
        <v>13</v>
      </c>
      <c r="H56" s="15" t="s">
        <v>20</v>
      </c>
      <c r="I56" s="15" t="s">
        <v>13</v>
      </c>
      <c r="J56" s="15" t="s">
        <v>20</v>
      </c>
      <c r="K56" s="15" t="s">
        <v>13</v>
      </c>
      <c r="L56" s="49" t="s">
        <v>257</v>
      </c>
      <c r="M56" s="101" t="s">
        <v>233</v>
      </c>
    </row>
    <row r="57" spans="1:13" s="84" customFormat="1" ht="28.5" customHeight="1" x14ac:dyDescent="0.2">
      <c r="A57" s="5" t="s">
        <v>27</v>
      </c>
      <c r="B57" s="5" t="s">
        <v>112</v>
      </c>
      <c r="C57" s="6">
        <v>41688</v>
      </c>
      <c r="D57" s="6">
        <v>41751</v>
      </c>
      <c r="E57" s="11" t="s">
        <v>13</v>
      </c>
      <c r="F57" s="5" t="s">
        <v>13</v>
      </c>
      <c r="G57" s="5" t="s">
        <v>13</v>
      </c>
      <c r="H57" s="5" t="s">
        <v>20</v>
      </c>
      <c r="I57" s="5" t="s">
        <v>13</v>
      </c>
      <c r="J57" s="5" t="s">
        <v>20</v>
      </c>
      <c r="K57" s="5" t="s">
        <v>13</v>
      </c>
      <c r="L57" s="12" t="s">
        <v>80</v>
      </c>
      <c r="M57" s="100" t="s">
        <v>218</v>
      </c>
    </row>
    <row r="58" spans="1:13" s="84" customFormat="1" ht="28.5" customHeight="1" x14ac:dyDescent="0.2">
      <c r="A58" s="106" t="s">
        <v>39</v>
      </c>
      <c r="B58" s="106" t="s">
        <v>114</v>
      </c>
      <c r="C58" s="107">
        <v>41779</v>
      </c>
      <c r="D58" s="107">
        <v>41838</v>
      </c>
      <c r="E58" s="108" t="s">
        <v>12</v>
      </c>
      <c r="F58" s="106" t="s">
        <v>12</v>
      </c>
      <c r="G58" s="106" t="s">
        <v>12</v>
      </c>
      <c r="H58" s="106" t="s">
        <v>12</v>
      </c>
      <c r="I58" s="106" t="s">
        <v>12</v>
      </c>
      <c r="J58" s="106" t="s">
        <v>12</v>
      </c>
      <c r="K58" s="106" t="s">
        <v>12</v>
      </c>
      <c r="L58" s="112" t="s">
        <v>89</v>
      </c>
      <c r="M58" s="110" t="s">
        <v>218</v>
      </c>
    </row>
    <row r="59" spans="1:13" s="84" customFormat="1" ht="28.5" customHeight="1" x14ac:dyDescent="0.25">
      <c r="A59" s="15" t="s">
        <v>315</v>
      </c>
      <c r="B59" s="15" t="s">
        <v>114</v>
      </c>
      <c r="C59" s="16">
        <v>42752</v>
      </c>
      <c r="D59" s="16">
        <v>42825</v>
      </c>
      <c r="E59" s="17" t="s">
        <v>13</v>
      </c>
      <c r="F59" s="15" t="s">
        <v>12</v>
      </c>
      <c r="G59" s="15" t="s">
        <v>13</v>
      </c>
      <c r="H59" s="15" t="s">
        <v>13</v>
      </c>
      <c r="I59" s="15" t="s">
        <v>13</v>
      </c>
      <c r="J59" s="15" t="s">
        <v>59</v>
      </c>
      <c r="K59" s="15" t="s">
        <v>12</v>
      </c>
      <c r="L59" s="49" t="s">
        <v>358</v>
      </c>
      <c r="M59" s="15" t="s">
        <v>215</v>
      </c>
    </row>
    <row r="60" spans="1:13" s="84" customFormat="1" ht="28.5" customHeight="1" x14ac:dyDescent="0.2">
      <c r="A60" s="5" t="s">
        <v>14</v>
      </c>
      <c r="B60" s="5" t="s">
        <v>111</v>
      </c>
      <c r="C60" s="6">
        <v>41597</v>
      </c>
      <c r="D60" s="6">
        <v>41681</v>
      </c>
      <c r="E60" s="11" t="s">
        <v>13</v>
      </c>
      <c r="F60" s="5" t="s">
        <v>13</v>
      </c>
      <c r="G60" s="5" t="s">
        <v>13</v>
      </c>
      <c r="H60" s="5" t="s">
        <v>13</v>
      </c>
      <c r="I60" s="5" t="s">
        <v>13</v>
      </c>
      <c r="J60" s="5" t="s">
        <v>13</v>
      </c>
      <c r="K60" s="5" t="s">
        <v>12</v>
      </c>
      <c r="L60" s="12" t="s">
        <v>70</v>
      </c>
      <c r="M60" s="101" t="s">
        <v>226</v>
      </c>
    </row>
    <row r="61" spans="1:13" s="84" customFormat="1" ht="28.5" customHeight="1" x14ac:dyDescent="0.25">
      <c r="A61" s="51" t="s">
        <v>303</v>
      </c>
      <c r="B61" s="51" t="s">
        <v>114</v>
      </c>
      <c r="C61" s="52">
        <v>42640</v>
      </c>
      <c r="D61" s="52">
        <v>42713</v>
      </c>
      <c r="E61" s="53" t="s">
        <v>12</v>
      </c>
      <c r="F61" s="51" t="s">
        <v>12</v>
      </c>
      <c r="G61" s="51" t="s">
        <v>12</v>
      </c>
      <c r="H61" s="51" t="s">
        <v>12</v>
      </c>
      <c r="I61" s="51" t="s">
        <v>16</v>
      </c>
      <c r="J61" s="51" t="s">
        <v>12</v>
      </c>
      <c r="K61" s="51" t="s">
        <v>12</v>
      </c>
      <c r="L61" s="54" t="s">
        <v>313</v>
      </c>
      <c r="M61" s="55" t="s">
        <v>340</v>
      </c>
    </row>
    <row r="62" spans="1:13" s="84" customFormat="1" ht="28.5" customHeight="1" x14ac:dyDescent="0.2">
      <c r="A62" s="106" t="s">
        <v>33</v>
      </c>
      <c r="B62" s="106" t="s">
        <v>117</v>
      </c>
      <c r="C62" s="107">
        <v>41758</v>
      </c>
      <c r="D62" s="107">
        <v>41820</v>
      </c>
      <c r="E62" s="108" t="s">
        <v>12</v>
      </c>
      <c r="F62" s="106" t="s">
        <v>12</v>
      </c>
      <c r="G62" s="106" t="s">
        <v>12</v>
      </c>
      <c r="H62" s="106" t="s">
        <v>13</v>
      </c>
      <c r="I62" s="106" t="s">
        <v>12</v>
      </c>
      <c r="J62" s="106" t="s">
        <v>12</v>
      </c>
      <c r="K62" s="106" t="s">
        <v>12</v>
      </c>
      <c r="L62" s="112" t="s">
        <v>84</v>
      </c>
      <c r="M62" s="110" t="s">
        <v>233</v>
      </c>
    </row>
    <row r="63" spans="1:13" s="84" customFormat="1" ht="28.5" customHeight="1" x14ac:dyDescent="0.25">
      <c r="A63" s="15" t="s">
        <v>179</v>
      </c>
      <c r="B63" s="15" t="s">
        <v>119</v>
      </c>
      <c r="C63" s="16">
        <v>42262</v>
      </c>
      <c r="D63" s="16">
        <v>42335</v>
      </c>
      <c r="E63" s="17" t="s">
        <v>13</v>
      </c>
      <c r="F63" s="15" t="s">
        <v>12</v>
      </c>
      <c r="G63" s="15" t="s">
        <v>13</v>
      </c>
      <c r="H63" s="15" t="s">
        <v>13</v>
      </c>
      <c r="I63" s="15" t="s">
        <v>13</v>
      </c>
      <c r="J63" s="15" t="s">
        <v>13</v>
      </c>
      <c r="K63" s="15" t="s">
        <v>13</v>
      </c>
      <c r="L63" s="49" t="s">
        <v>196</v>
      </c>
      <c r="M63" s="101" t="s">
        <v>230</v>
      </c>
    </row>
    <row r="64" spans="1:13" s="84" customFormat="1" ht="28.5" customHeight="1" x14ac:dyDescent="0.2">
      <c r="A64" s="106" t="s">
        <v>18</v>
      </c>
      <c r="B64" s="106" t="s">
        <v>114</v>
      </c>
      <c r="C64" s="107">
        <v>41604</v>
      </c>
      <c r="D64" s="107">
        <v>41681</v>
      </c>
      <c r="E64" s="108" t="s">
        <v>12</v>
      </c>
      <c r="F64" s="106" t="s">
        <v>12</v>
      </c>
      <c r="G64" s="106" t="s">
        <v>12</v>
      </c>
      <c r="H64" s="106" t="s">
        <v>13</v>
      </c>
      <c r="I64" s="106" t="s">
        <v>12</v>
      </c>
      <c r="J64" s="106" t="s">
        <v>12</v>
      </c>
      <c r="K64" s="106" t="s">
        <v>12</v>
      </c>
      <c r="L64" s="112" t="s">
        <v>73</v>
      </c>
      <c r="M64" s="55" t="s">
        <v>220</v>
      </c>
    </row>
    <row r="65" spans="1:14" s="84" customFormat="1" ht="28.5" customHeight="1" x14ac:dyDescent="0.2">
      <c r="A65" s="106" t="s">
        <v>23</v>
      </c>
      <c r="B65" s="106" t="s">
        <v>114</v>
      </c>
      <c r="C65" s="107">
        <v>41653</v>
      </c>
      <c r="D65" s="107">
        <v>41719</v>
      </c>
      <c r="E65" s="108" t="s">
        <v>12</v>
      </c>
      <c r="F65" s="106" t="s">
        <v>12</v>
      </c>
      <c r="G65" s="106" t="s">
        <v>12</v>
      </c>
      <c r="H65" s="106" t="s">
        <v>12</v>
      </c>
      <c r="I65" s="106" t="s">
        <v>12</v>
      </c>
      <c r="J65" s="106" t="s">
        <v>12</v>
      </c>
      <c r="K65" s="106" t="s">
        <v>12</v>
      </c>
      <c r="L65" s="112" t="s">
        <v>76</v>
      </c>
      <c r="M65" s="110" t="s">
        <v>233</v>
      </c>
    </row>
    <row r="66" spans="1:14" s="84" customFormat="1" ht="28.5" customHeight="1" x14ac:dyDescent="0.2">
      <c r="A66" s="106" t="s">
        <v>58</v>
      </c>
      <c r="B66" s="106" t="s">
        <v>110</v>
      </c>
      <c r="C66" s="107">
        <v>41961</v>
      </c>
      <c r="D66" s="107">
        <v>42038</v>
      </c>
      <c r="E66" s="108" t="s">
        <v>12</v>
      </c>
      <c r="F66" s="106" t="s">
        <v>12</v>
      </c>
      <c r="G66" s="106" t="s">
        <v>12</v>
      </c>
      <c r="H66" s="106" t="s">
        <v>12</v>
      </c>
      <c r="I66" s="106" t="s">
        <v>12</v>
      </c>
      <c r="J66" s="106" t="s">
        <v>12</v>
      </c>
      <c r="K66" s="106" t="s">
        <v>12</v>
      </c>
      <c r="L66" s="109" t="s">
        <v>67</v>
      </c>
      <c r="M66" s="110" t="s">
        <v>218</v>
      </c>
    </row>
    <row r="67" spans="1:14" s="84" customFormat="1" ht="28.5" customHeight="1" x14ac:dyDescent="0.2">
      <c r="A67" s="106" t="s">
        <v>49</v>
      </c>
      <c r="B67" s="106" t="s">
        <v>112</v>
      </c>
      <c r="C67" s="107">
        <v>41898</v>
      </c>
      <c r="D67" s="107">
        <v>41931</v>
      </c>
      <c r="E67" s="108" t="s">
        <v>12</v>
      </c>
      <c r="F67" s="106" t="s">
        <v>12</v>
      </c>
      <c r="G67" s="106" t="s">
        <v>12</v>
      </c>
      <c r="H67" s="106" t="s">
        <v>12</v>
      </c>
      <c r="I67" s="106" t="s">
        <v>12</v>
      </c>
      <c r="J67" s="106" t="s">
        <v>12</v>
      </c>
      <c r="K67" s="106" t="s">
        <v>12</v>
      </c>
      <c r="L67" s="112" t="s">
        <v>104</v>
      </c>
      <c r="M67" s="110" t="s">
        <v>222</v>
      </c>
    </row>
    <row r="68" spans="1:14" s="84" customFormat="1" ht="28.5" customHeight="1" x14ac:dyDescent="0.25">
      <c r="A68" s="15" t="s">
        <v>263</v>
      </c>
      <c r="B68" s="15" t="s">
        <v>118</v>
      </c>
      <c r="C68" s="16">
        <v>42472</v>
      </c>
      <c r="D68" s="16">
        <v>42548</v>
      </c>
      <c r="E68" s="17" t="s">
        <v>13</v>
      </c>
      <c r="F68" s="15" t="s">
        <v>13</v>
      </c>
      <c r="G68" s="15" t="s">
        <v>281</v>
      </c>
      <c r="H68" s="15" t="s">
        <v>281</v>
      </c>
      <c r="I68" s="15" t="s">
        <v>281</v>
      </c>
      <c r="J68" s="15" t="s">
        <v>13</v>
      </c>
      <c r="K68" s="15" t="s">
        <v>12</v>
      </c>
      <c r="L68" s="49" t="s">
        <v>280</v>
      </c>
      <c r="M68" s="101" t="s">
        <v>216</v>
      </c>
    </row>
    <row r="69" spans="1:14" s="84" customFormat="1" ht="28.5" customHeight="1" x14ac:dyDescent="0.25">
      <c r="A69" s="15" t="s">
        <v>324</v>
      </c>
      <c r="B69" s="15" t="s">
        <v>114</v>
      </c>
      <c r="C69" s="16">
        <v>42857</v>
      </c>
      <c r="D69" s="16">
        <v>42930</v>
      </c>
      <c r="E69" s="17" t="s">
        <v>13</v>
      </c>
      <c r="F69" s="15" t="s">
        <v>13</v>
      </c>
      <c r="G69" s="15" t="s">
        <v>13</v>
      </c>
      <c r="H69" s="15" t="s">
        <v>13</v>
      </c>
      <c r="I69" s="15" t="s">
        <v>13</v>
      </c>
      <c r="J69" s="15" t="s">
        <v>20</v>
      </c>
      <c r="K69" s="15" t="s">
        <v>13</v>
      </c>
      <c r="L69" s="49" t="s">
        <v>384</v>
      </c>
      <c r="M69" s="15" t="s">
        <v>385</v>
      </c>
    </row>
    <row r="70" spans="1:14" s="84" customFormat="1" ht="28.5" customHeight="1" x14ac:dyDescent="0.25">
      <c r="A70" s="134" t="s">
        <v>203</v>
      </c>
      <c r="B70" s="134" t="s">
        <v>114</v>
      </c>
      <c r="C70" s="137">
        <v>42381</v>
      </c>
      <c r="D70" s="137">
        <v>42458</v>
      </c>
      <c r="E70" s="140" t="s">
        <v>160</v>
      </c>
      <c r="F70" s="94" t="s">
        <v>13</v>
      </c>
      <c r="G70" s="94" t="s">
        <v>20</v>
      </c>
      <c r="H70" s="94" t="s">
        <v>20</v>
      </c>
      <c r="I70" s="134" t="s">
        <v>20</v>
      </c>
      <c r="J70" s="94" t="s">
        <v>20</v>
      </c>
      <c r="K70" s="94" t="s">
        <v>13</v>
      </c>
      <c r="L70" s="143" t="s">
        <v>256</v>
      </c>
      <c r="M70" s="63" t="s">
        <v>220</v>
      </c>
    </row>
    <row r="71" spans="1:14" s="65" customFormat="1" ht="28.5" customHeight="1" x14ac:dyDescent="0.25">
      <c r="A71" s="15" t="s">
        <v>331</v>
      </c>
      <c r="B71" s="15" t="s">
        <v>112</v>
      </c>
      <c r="C71" s="16">
        <v>42801</v>
      </c>
      <c r="D71" s="16">
        <v>42899</v>
      </c>
      <c r="E71" s="17" t="s">
        <v>13</v>
      </c>
      <c r="F71" s="15" t="s">
        <v>12</v>
      </c>
      <c r="G71" s="15" t="s">
        <v>13</v>
      </c>
      <c r="H71" s="15" t="s">
        <v>13</v>
      </c>
      <c r="I71" s="15" t="s">
        <v>13</v>
      </c>
      <c r="J71" s="15" t="s">
        <v>13</v>
      </c>
      <c r="K71" s="15" t="s">
        <v>12</v>
      </c>
      <c r="L71" s="49" t="s">
        <v>372</v>
      </c>
      <c r="M71" s="15" t="s">
        <v>224</v>
      </c>
      <c r="N71" s="90"/>
    </row>
    <row r="72" spans="1:14" s="65" customFormat="1" ht="28.5" customHeight="1" x14ac:dyDescent="0.25">
      <c r="A72" s="15" t="s">
        <v>143</v>
      </c>
      <c r="B72" s="15" t="s">
        <v>114</v>
      </c>
      <c r="C72" s="16">
        <v>42146</v>
      </c>
      <c r="D72" s="16">
        <v>42219</v>
      </c>
      <c r="E72" s="17" t="s">
        <v>59</v>
      </c>
      <c r="F72" s="15" t="s">
        <v>13</v>
      </c>
      <c r="G72" s="15" t="s">
        <v>13</v>
      </c>
      <c r="H72" s="15" t="s">
        <v>13</v>
      </c>
      <c r="I72" s="15" t="s">
        <v>13</v>
      </c>
      <c r="J72" s="15" t="s">
        <v>13</v>
      </c>
      <c r="K72" s="15" t="s">
        <v>13</v>
      </c>
      <c r="L72" s="49" t="s">
        <v>156</v>
      </c>
      <c r="M72" s="101" t="s">
        <v>222</v>
      </c>
      <c r="N72" s="90"/>
    </row>
    <row r="73" spans="1:14" s="84" customFormat="1" ht="28.5" customHeight="1" x14ac:dyDescent="0.25">
      <c r="A73" s="65" t="s">
        <v>294</v>
      </c>
      <c r="B73" s="65" t="s">
        <v>110</v>
      </c>
      <c r="C73" s="66">
        <v>42625</v>
      </c>
      <c r="D73" s="66">
        <v>42699</v>
      </c>
      <c r="E73" s="67" t="s">
        <v>16</v>
      </c>
      <c r="F73" s="65" t="s">
        <v>16</v>
      </c>
      <c r="G73" s="65" t="s">
        <v>16</v>
      </c>
      <c r="H73" s="65" t="s">
        <v>12</v>
      </c>
      <c r="I73" s="65" t="s">
        <v>12</v>
      </c>
      <c r="J73" s="65" t="s">
        <v>16</v>
      </c>
      <c r="K73" s="65" t="s">
        <v>16</v>
      </c>
      <c r="L73" s="85" t="s">
        <v>309</v>
      </c>
      <c r="M73" s="81" t="s">
        <v>229</v>
      </c>
    </row>
    <row r="74" spans="1:14" s="84" customFormat="1" ht="28.5" customHeight="1" x14ac:dyDescent="0.2">
      <c r="A74" s="75" t="s">
        <v>38</v>
      </c>
      <c r="B74" s="75" t="s">
        <v>115</v>
      </c>
      <c r="C74" s="76">
        <v>41758</v>
      </c>
      <c r="D74" s="76">
        <v>41820</v>
      </c>
      <c r="E74" s="77" t="s">
        <v>16</v>
      </c>
      <c r="F74" s="75" t="s">
        <v>16</v>
      </c>
      <c r="G74" s="75" t="s">
        <v>12</v>
      </c>
      <c r="H74" s="75" t="s">
        <v>16</v>
      </c>
      <c r="I74" s="75" t="s">
        <v>12</v>
      </c>
      <c r="J74" s="75" t="s">
        <v>16</v>
      </c>
      <c r="K74" s="75" t="s">
        <v>16</v>
      </c>
      <c r="L74" s="78" t="s">
        <v>87</v>
      </c>
      <c r="M74" s="79" t="s">
        <v>234</v>
      </c>
    </row>
    <row r="75" spans="1:14" s="84" customFormat="1" ht="28.5" customHeight="1" x14ac:dyDescent="0.25">
      <c r="A75" s="51" t="s">
        <v>38</v>
      </c>
      <c r="B75" s="51" t="s">
        <v>115</v>
      </c>
      <c r="C75" s="52">
        <v>42807</v>
      </c>
      <c r="D75" s="52">
        <v>42899</v>
      </c>
      <c r="E75" s="53" t="s">
        <v>12</v>
      </c>
      <c r="F75" s="51" t="s">
        <v>12</v>
      </c>
      <c r="G75" s="51" t="s">
        <v>12</v>
      </c>
      <c r="H75" s="51" t="s">
        <v>13</v>
      </c>
      <c r="I75" s="51" t="s">
        <v>13</v>
      </c>
      <c r="J75" s="51" t="s">
        <v>13</v>
      </c>
      <c r="K75" s="51"/>
      <c r="L75" s="54" t="s">
        <v>375</v>
      </c>
      <c r="M75" s="51" t="s">
        <v>237</v>
      </c>
    </row>
    <row r="76" spans="1:14" s="84" customFormat="1" ht="28.5" customHeight="1" x14ac:dyDescent="0.2">
      <c r="A76" s="75" t="s">
        <v>121</v>
      </c>
      <c r="B76" s="75" t="s">
        <v>114</v>
      </c>
      <c r="C76" s="76">
        <v>42059</v>
      </c>
      <c r="D76" s="76">
        <v>42136</v>
      </c>
      <c r="E76" s="77" t="s">
        <v>16</v>
      </c>
      <c r="F76" s="75" t="s">
        <v>12</v>
      </c>
      <c r="G76" s="75" t="s">
        <v>16</v>
      </c>
      <c r="H76" s="75" t="s">
        <v>16</v>
      </c>
      <c r="I76" s="75" t="s">
        <v>12</v>
      </c>
      <c r="J76" s="75" t="s">
        <v>16</v>
      </c>
      <c r="K76" s="75" t="s">
        <v>16</v>
      </c>
      <c r="L76" s="83" t="s">
        <v>135</v>
      </c>
      <c r="M76" s="81" t="s">
        <v>233</v>
      </c>
    </row>
    <row r="77" spans="1:14" s="84" customFormat="1" ht="28.5" customHeight="1" x14ac:dyDescent="0.25">
      <c r="A77" s="65" t="s">
        <v>180</v>
      </c>
      <c r="B77" s="65" t="s">
        <v>115</v>
      </c>
      <c r="C77" s="66">
        <v>42262</v>
      </c>
      <c r="D77" s="66">
        <v>42335</v>
      </c>
      <c r="E77" s="67" t="s">
        <v>16</v>
      </c>
      <c r="F77" s="65" t="s">
        <v>16</v>
      </c>
      <c r="G77" s="65" t="s">
        <v>12</v>
      </c>
      <c r="H77" s="65" t="s">
        <v>12</v>
      </c>
      <c r="I77" s="65" t="s">
        <v>16</v>
      </c>
      <c r="J77" s="65" t="s">
        <v>16</v>
      </c>
      <c r="K77" s="65" t="s">
        <v>13</v>
      </c>
      <c r="L77" s="85" t="s">
        <v>195</v>
      </c>
      <c r="M77" s="81" t="s">
        <v>237</v>
      </c>
    </row>
    <row r="78" spans="1:14" s="84" customFormat="1" ht="28.5" customHeight="1" x14ac:dyDescent="0.2">
      <c r="A78" s="5" t="s">
        <v>63</v>
      </c>
      <c r="B78" s="5" t="s">
        <v>110</v>
      </c>
      <c r="C78" s="6">
        <v>42024</v>
      </c>
      <c r="D78" s="6">
        <v>42090</v>
      </c>
      <c r="E78" s="11" t="s">
        <v>13</v>
      </c>
      <c r="F78" s="5" t="s">
        <v>13</v>
      </c>
      <c r="G78" s="5" t="s">
        <v>13</v>
      </c>
      <c r="H78" s="5" t="s">
        <v>13</v>
      </c>
      <c r="I78" s="5" t="s">
        <v>13</v>
      </c>
      <c r="J78" s="5" t="s">
        <v>20</v>
      </c>
      <c r="K78" s="5" t="s">
        <v>13</v>
      </c>
      <c r="L78" s="99" t="s">
        <v>129</v>
      </c>
      <c r="M78" s="101" t="s">
        <v>240</v>
      </c>
    </row>
    <row r="79" spans="1:14" s="93" customFormat="1" ht="28.5" customHeight="1" x14ac:dyDescent="0.2">
      <c r="A79" s="133" t="s">
        <v>61</v>
      </c>
      <c r="B79" s="133" t="s">
        <v>113</v>
      </c>
      <c r="C79" s="136">
        <v>42017</v>
      </c>
      <c r="D79" s="136">
        <v>42083</v>
      </c>
      <c r="E79" s="139" t="s">
        <v>16</v>
      </c>
      <c r="F79" s="133" t="s">
        <v>16</v>
      </c>
      <c r="G79" s="133" t="s">
        <v>12</v>
      </c>
      <c r="H79" s="133" t="s">
        <v>13</v>
      </c>
      <c r="I79" s="133" t="s">
        <v>12</v>
      </c>
      <c r="J79" s="133" t="s">
        <v>16</v>
      </c>
      <c r="K79" s="133" t="s">
        <v>16</v>
      </c>
      <c r="L79" s="141" t="s">
        <v>127</v>
      </c>
      <c r="M79" s="79" t="s">
        <v>214</v>
      </c>
    </row>
    <row r="80" spans="1:14" s="94" customFormat="1" ht="28.5" customHeight="1" x14ac:dyDescent="0.25">
      <c r="A80" s="55" t="s">
        <v>61</v>
      </c>
      <c r="B80" s="55" t="s">
        <v>113</v>
      </c>
      <c r="C80" s="58">
        <v>42906</v>
      </c>
      <c r="D80" s="58">
        <v>42982</v>
      </c>
      <c r="E80" s="53" t="s">
        <v>12</v>
      </c>
      <c r="F80" s="55" t="s">
        <v>12</v>
      </c>
      <c r="G80" s="55" t="s">
        <v>12</v>
      </c>
      <c r="H80" s="55" t="s">
        <v>13</v>
      </c>
      <c r="I80" s="55" t="s">
        <v>12</v>
      </c>
      <c r="J80" s="55" t="s">
        <v>13</v>
      </c>
      <c r="K80" s="55"/>
      <c r="L80" s="70" t="s">
        <v>393</v>
      </c>
      <c r="M80" s="55" t="s">
        <v>394</v>
      </c>
      <c r="N80" s="98"/>
    </row>
    <row r="81" spans="1:13" s="93" customFormat="1" ht="28.5" customHeight="1" x14ac:dyDescent="0.25">
      <c r="A81" s="51" t="s">
        <v>307</v>
      </c>
      <c r="B81" s="51" t="s">
        <v>113</v>
      </c>
      <c r="C81" s="52">
        <v>42689</v>
      </c>
      <c r="D81" s="52">
        <v>42779</v>
      </c>
      <c r="E81" s="53" t="s">
        <v>12</v>
      </c>
      <c r="F81" s="51" t="s">
        <v>12</v>
      </c>
      <c r="G81" s="51" t="s">
        <v>12</v>
      </c>
      <c r="H81" s="51" t="s">
        <v>12</v>
      </c>
      <c r="I81" s="51" t="s">
        <v>12</v>
      </c>
      <c r="J81" s="51" t="s">
        <v>12</v>
      </c>
      <c r="K81" s="51" t="s">
        <v>13</v>
      </c>
      <c r="L81" s="54" t="s">
        <v>350</v>
      </c>
      <c r="M81" s="51" t="s">
        <v>214</v>
      </c>
    </row>
    <row r="82" spans="1:13" s="111" customFormat="1" ht="28.5" customHeight="1" x14ac:dyDescent="0.25">
      <c r="A82" s="51" t="s">
        <v>189</v>
      </c>
      <c r="B82" s="51" t="s">
        <v>114</v>
      </c>
      <c r="C82" s="52">
        <v>42304</v>
      </c>
      <c r="D82" s="52">
        <v>42389</v>
      </c>
      <c r="E82" s="53" t="s">
        <v>12</v>
      </c>
      <c r="F82" s="51" t="s">
        <v>12</v>
      </c>
      <c r="G82" s="51" t="s">
        <v>207</v>
      </c>
      <c r="H82" s="51" t="s">
        <v>13</v>
      </c>
      <c r="I82" s="51" t="s">
        <v>13</v>
      </c>
      <c r="J82" s="51" t="s">
        <v>12</v>
      </c>
      <c r="K82" s="51" t="s">
        <v>12</v>
      </c>
      <c r="L82" s="54" t="s">
        <v>208</v>
      </c>
      <c r="M82" s="55" t="s">
        <v>242</v>
      </c>
    </row>
    <row r="83" spans="1:13" s="111" customFormat="1" ht="28.5" customHeight="1" x14ac:dyDescent="0.2">
      <c r="A83" s="5" t="s">
        <v>52</v>
      </c>
      <c r="B83" s="5" t="s">
        <v>113</v>
      </c>
      <c r="C83" s="6">
        <v>41933</v>
      </c>
      <c r="D83" s="6">
        <v>42010</v>
      </c>
      <c r="E83" s="11" t="s">
        <v>59</v>
      </c>
      <c r="F83" s="5" t="s">
        <v>59</v>
      </c>
      <c r="G83" s="5" t="s">
        <v>59</v>
      </c>
      <c r="H83" s="5" t="s">
        <v>20</v>
      </c>
      <c r="I83" s="5" t="s">
        <v>59</v>
      </c>
      <c r="J83" s="5" t="s">
        <v>59</v>
      </c>
      <c r="K83" s="5" t="s">
        <v>59</v>
      </c>
      <c r="L83" s="12" t="s">
        <v>99</v>
      </c>
      <c r="M83" s="101" t="s">
        <v>217</v>
      </c>
    </row>
    <row r="84" spans="1:13" s="111" customFormat="1" ht="28.5" customHeight="1" x14ac:dyDescent="0.2">
      <c r="A84" s="106" t="s">
        <v>40</v>
      </c>
      <c r="B84" s="106" t="s">
        <v>115</v>
      </c>
      <c r="C84" s="107">
        <v>41779</v>
      </c>
      <c r="D84" s="107">
        <v>41838</v>
      </c>
      <c r="E84" s="108" t="s">
        <v>12</v>
      </c>
      <c r="F84" s="106" t="s">
        <v>12</v>
      </c>
      <c r="G84" s="106" t="s">
        <v>12</v>
      </c>
      <c r="H84" s="106" t="s">
        <v>12</v>
      </c>
      <c r="I84" s="106" t="s">
        <v>12</v>
      </c>
      <c r="J84" s="106" t="s">
        <v>12</v>
      </c>
      <c r="K84" s="106" t="s">
        <v>12</v>
      </c>
      <c r="L84" s="112" t="s">
        <v>90</v>
      </c>
      <c r="M84" s="55" t="s">
        <v>236</v>
      </c>
    </row>
    <row r="85" spans="1:13" s="111" customFormat="1" ht="28.5" customHeight="1" x14ac:dyDescent="0.25">
      <c r="A85" s="51" t="s">
        <v>206</v>
      </c>
      <c r="B85" s="51" t="s">
        <v>119</v>
      </c>
      <c r="C85" s="52">
        <v>42381</v>
      </c>
      <c r="D85" s="52">
        <v>42458</v>
      </c>
      <c r="E85" s="53" t="s">
        <v>12</v>
      </c>
      <c r="F85" s="51" t="s">
        <v>12</v>
      </c>
      <c r="G85" s="51" t="s">
        <v>12</v>
      </c>
      <c r="H85" s="51" t="s">
        <v>12</v>
      </c>
      <c r="I85" s="51" t="s">
        <v>13</v>
      </c>
      <c r="J85" s="51" t="s">
        <v>12</v>
      </c>
      <c r="K85" s="51" t="s">
        <v>12</v>
      </c>
      <c r="L85" s="54" t="s">
        <v>259</v>
      </c>
      <c r="M85" s="55" t="s">
        <v>230</v>
      </c>
    </row>
    <row r="86" spans="1:13" s="111" customFormat="1" ht="28.5" customHeight="1" x14ac:dyDescent="0.2">
      <c r="A86" s="75" t="s">
        <v>45</v>
      </c>
      <c r="B86" s="75" t="s">
        <v>115</v>
      </c>
      <c r="C86" s="76">
        <v>41815</v>
      </c>
      <c r="D86" s="76">
        <v>41885</v>
      </c>
      <c r="E86" s="77" t="s">
        <v>16</v>
      </c>
      <c r="F86" s="75" t="s">
        <v>16</v>
      </c>
      <c r="G86" s="75" t="s">
        <v>12</v>
      </c>
      <c r="H86" s="75" t="s">
        <v>16</v>
      </c>
      <c r="I86" s="75" t="s">
        <v>12</v>
      </c>
      <c r="J86" s="75" t="s">
        <v>16</v>
      </c>
      <c r="K86" s="75" t="s">
        <v>16</v>
      </c>
      <c r="L86" s="78" t="s">
        <v>95</v>
      </c>
      <c r="M86" s="81" t="s">
        <v>232</v>
      </c>
    </row>
    <row r="87" spans="1:13" s="111" customFormat="1" ht="28.5" customHeight="1" x14ac:dyDescent="0.25">
      <c r="A87" s="55" t="s">
        <v>45</v>
      </c>
      <c r="B87" s="55" t="s">
        <v>115</v>
      </c>
      <c r="C87" s="58">
        <v>43018</v>
      </c>
      <c r="D87" s="58">
        <v>43090</v>
      </c>
      <c r="E87" s="53" t="s">
        <v>12</v>
      </c>
      <c r="F87" s="55" t="s">
        <v>12</v>
      </c>
      <c r="G87" s="55" t="s">
        <v>12</v>
      </c>
      <c r="H87" s="55" t="s">
        <v>13</v>
      </c>
      <c r="I87" s="55" t="s">
        <v>12</v>
      </c>
      <c r="J87" s="55" t="s">
        <v>13</v>
      </c>
      <c r="K87" s="55"/>
      <c r="L87" s="70" t="s">
        <v>418</v>
      </c>
      <c r="M87" s="55" t="s">
        <v>212</v>
      </c>
    </row>
    <row r="88" spans="1:13" s="111" customFormat="1" ht="28.5" customHeight="1" x14ac:dyDescent="0.25">
      <c r="A88" s="51" t="s">
        <v>181</v>
      </c>
      <c r="B88" s="51" t="s">
        <v>112</v>
      </c>
      <c r="C88" s="52">
        <v>42262</v>
      </c>
      <c r="D88" s="52">
        <v>42335</v>
      </c>
      <c r="E88" s="53" t="s">
        <v>12</v>
      </c>
      <c r="F88" s="51" t="s">
        <v>12</v>
      </c>
      <c r="G88" s="51" t="s">
        <v>12</v>
      </c>
      <c r="H88" s="51" t="s">
        <v>12</v>
      </c>
      <c r="I88" s="51" t="s">
        <v>13</v>
      </c>
      <c r="J88" s="51" t="s">
        <v>12</v>
      </c>
      <c r="K88" s="51" t="s">
        <v>12</v>
      </c>
      <c r="L88" s="54" t="s">
        <v>197</v>
      </c>
      <c r="M88" s="55" t="s">
        <v>238</v>
      </c>
    </row>
    <row r="89" spans="1:13" s="111" customFormat="1" ht="28.5" customHeight="1" x14ac:dyDescent="0.25">
      <c r="A89" s="101" t="s">
        <v>325</v>
      </c>
      <c r="B89" s="101" t="s">
        <v>114</v>
      </c>
      <c r="C89" s="102">
        <v>42899</v>
      </c>
      <c r="D89" s="102">
        <v>42972</v>
      </c>
      <c r="E89" s="17" t="s">
        <v>13</v>
      </c>
      <c r="F89" s="101" t="s">
        <v>13</v>
      </c>
      <c r="G89" s="101" t="s">
        <v>13</v>
      </c>
      <c r="H89" s="101" t="s">
        <v>20</v>
      </c>
      <c r="I89" s="101" t="s">
        <v>13</v>
      </c>
      <c r="J89" s="101" t="s">
        <v>20</v>
      </c>
      <c r="K89" s="101" t="s">
        <v>20</v>
      </c>
      <c r="L89" s="105" t="s">
        <v>389</v>
      </c>
      <c r="M89" s="101" t="s">
        <v>225</v>
      </c>
    </row>
    <row r="90" spans="1:13" s="111" customFormat="1" ht="28.5" customHeight="1" x14ac:dyDescent="0.25">
      <c r="A90" s="51" t="s">
        <v>191</v>
      </c>
      <c r="B90" s="51" t="s">
        <v>111</v>
      </c>
      <c r="C90" s="52">
        <v>42332</v>
      </c>
      <c r="D90" s="52">
        <v>42419</v>
      </c>
      <c r="E90" s="53" t="s">
        <v>12</v>
      </c>
      <c r="F90" s="51" t="s">
        <v>12</v>
      </c>
      <c r="G90" s="51" t="s">
        <v>12</v>
      </c>
      <c r="H90" s="51" t="s">
        <v>13</v>
      </c>
      <c r="I90" s="51" t="s">
        <v>13</v>
      </c>
      <c r="J90" s="51" t="s">
        <v>12</v>
      </c>
      <c r="K90" s="51" t="s">
        <v>12</v>
      </c>
      <c r="L90" s="54" t="s">
        <v>249</v>
      </c>
      <c r="M90" s="55" t="s">
        <v>215</v>
      </c>
    </row>
    <row r="91" spans="1:13" s="111" customFormat="1" ht="28.5" customHeight="1" x14ac:dyDescent="0.25">
      <c r="A91" s="51" t="s">
        <v>295</v>
      </c>
      <c r="B91" s="51" t="s">
        <v>112</v>
      </c>
      <c r="C91" s="52">
        <v>42625</v>
      </c>
      <c r="D91" s="52">
        <v>42699</v>
      </c>
      <c r="E91" s="53" t="s">
        <v>12</v>
      </c>
      <c r="F91" s="51" t="s">
        <v>12</v>
      </c>
      <c r="G91" s="51" t="s">
        <v>12</v>
      </c>
      <c r="H91" s="51" t="s">
        <v>12</v>
      </c>
      <c r="I91" s="51" t="s">
        <v>12</v>
      </c>
      <c r="J91" s="51" t="s">
        <v>12</v>
      </c>
      <c r="K91" s="51" t="s">
        <v>12</v>
      </c>
      <c r="L91" s="54" t="s">
        <v>310</v>
      </c>
      <c r="M91" s="55" t="s">
        <v>341</v>
      </c>
    </row>
    <row r="92" spans="1:13" s="111" customFormat="1" ht="28.5" customHeight="1" x14ac:dyDescent="0.25">
      <c r="A92" s="51" t="s">
        <v>328</v>
      </c>
      <c r="B92" s="51" t="s">
        <v>111</v>
      </c>
      <c r="C92" s="52">
        <v>42850</v>
      </c>
      <c r="D92" s="52">
        <v>42923</v>
      </c>
      <c r="E92" s="53" t="s">
        <v>12</v>
      </c>
      <c r="F92" s="51" t="s">
        <v>12</v>
      </c>
      <c r="G92" s="51" t="s">
        <v>12</v>
      </c>
      <c r="H92" s="51" t="s">
        <v>13</v>
      </c>
      <c r="I92" s="51" t="s">
        <v>13</v>
      </c>
      <c r="J92" s="51" t="s">
        <v>13</v>
      </c>
      <c r="K92" s="51" t="s">
        <v>13</v>
      </c>
      <c r="L92" s="54" t="s">
        <v>379</v>
      </c>
      <c r="M92" s="51" t="s">
        <v>380</v>
      </c>
    </row>
    <row r="93" spans="1:13" s="111" customFormat="1" ht="28.5" customHeight="1" x14ac:dyDescent="0.2">
      <c r="A93" s="106" t="s">
        <v>43</v>
      </c>
      <c r="B93" s="106" t="s">
        <v>114</v>
      </c>
      <c r="C93" s="107">
        <v>41793</v>
      </c>
      <c r="D93" s="107">
        <v>41859</v>
      </c>
      <c r="E93" s="108" t="s">
        <v>12</v>
      </c>
      <c r="F93" s="106" t="s">
        <v>12</v>
      </c>
      <c r="G93" s="106" t="s">
        <v>12</v>
      </c>
      <c r="H93" s="106" t="s">
        <v>13</v>
      </c>
      <c r="I93" s="106" t="s">
        <v>13</v>
      </c>
      <c r="J93" s="106" t="s">
        <v>12</v>
      </c>
      <c r="K93" s="106" t="s">
        <v>13</v>
      </c>
      <c r="L93" s="112" t="s">
        <v>93</v>
      </c>
      <c r="M93" s="55" t="s">
        <v>237</v>
      </c>
    </row>
    <row r="94" spans="1:13" s="111" customFormat="1" ht="28.5" customHeight="1" x14ac:dyDescent="0.25">
      <c r="A94" s="65" t="s">
        <v>154</v>
      </c>
      <c r="B94" s="65" t="s">
        <v>119</v>
      </c>
      <c r="C94" s="66">
        <v>42191</v>
      </c>
      <c r="D94" s="66">
        <v>42297</v>
      </c>
      <c r="E94" s="67" t="s">
        <v>16</v>
      </c>
      <c r="F94" s="65" t="s">
        <v>12</v>
      </c>
      <c r="G94" s="65" t="s">
        <v>16</v>
      </c>
      <c r="H94" s="65" t="s">
        <v>12</v>
      </c>
      <c r="I94" s="65" t="s">
        <v>16</v>
      </c>
      <c r="J94" s="65" t="s">
        <v>12</v>
      </c>
      <c r="K94" s="65" t="s">
        <v>12</v>
      </c>
      <c r="L94" s="85" t="s">
        <v>187</v>
      </c>
      <c r="M94" s="81" t="s">
        <v>219</v>
      </c>
    </row>
    <row r="95" spans="1:13" s="111" customFormat="1" ht="28.5" customHeight="1" x14ac:dyDescent="0.25">
      <c r="A95" s="55" t="s">
        <v>401</v>
      </c>
      <c r="B95" s="55" t="s">
        <v>119</v>
      </c>
      <c r="C95" s="58">
        <v>43052</v>
      </c>
      <c r="D95" s="58">
        <v>43119</v>
      </c>
      <c r="E95" s="53" t="s">
        <v>12</v>
      </c>
      <c r="F95" s="55" t="s">
        <v>12</v>
      </c>
      <c r="G95" s="55" t="s">
        <v>12</v>
      </c>
      <c r="H95" s="55" t="s">
        <v>20</v>
      </c>
      <c r="I95" s="55" t="s">
        <v>12</v>
      </c>
      <c r="J95" s="55" t="s">
        <v>12</v>
      </c>
      <c r="K95" s="55"/>
      <c r="L95" s="70" t="s">
        <v>421</v>
      </c>
      <c r="M95" s="55" t="s">
        <v>341</v>
      </c>
    </row>
    <row r="96" spans="1:13" s="111" customFormat="1" ht="28.5" customHeight="1" x14ac:dyDescent="0.25">
      <c r="A96" s="101" t="s">
        <v>381</v>
      </c>
      <c r="B96" s="101" t="s">
        <v>110</v>
      </c>
      <c r="C96" s="102">
        <v>42927</v>
      </c>
      <c r="D96" s="102">
        <v>43003</v>
      </c>
      <c r="E96" s="17" t="s">
        <v>13</v>
      </c>
      <c r="F96" s="101" t="s">
        <v>12</v>
      </c>
      <c r="G96" s="101" t="s">
        <v>13</v>
      </c>
      <c r="H96" s="101" t="s">
        <v>13</v>
      </c>
      <c r="I96" s="101" t="s">
        <v>13</v>
      </c>
      <c r="J96" s="101" t="s">
        <v>13</v>
      </c>
      <c r="K96" s="101" t="s">
        <v>12</v>
      </c>
      <c r="L96" s="105" t="s">
        <v>398</v>
      </c>
      <c r="M96" s="101" t="s">
        <v>236</v>
      </c>
    </row>
    <row r="97" spans="1:13" s="111" customFormat="1" ht="28.5" customHeight="1" x14ac:dyDescent="0.25">
      <c r="A97" s="63" t="s">
        <v>376</v>
      </c>
      <c r="B97" s="63" t="s">
        <v>110</v>
      </c>
      <c r="C97" s="64">
        <v>42906</v>
      </c>
      <c r="D97" s="64">
        <v>42982</v>
      </c>
      <c r="E97" s="96" t="s">
        <v>160</v>
      </c>
      <c r="F97" s="63" t="s">
        <v>13</v>
      </c>
      <c r="G97" s="63" t="s">
        <v>20</v>
      </c>
      <c r="H97" s="63" t="s">
        <v>20</v>
      </c>
      <c r="I97" s="63" t="s">
        <v>20</v>
      </c>
      <c r="J97" s="63" t="s">
        <v>20</v>
      </c>
      <c r="K97" s="63" t="s">
        <v>20</v>
      </c>
      <c r="L97" s="69" t="s">
        <v>395</v>
      </c>
      <c r="M97" s="63" t="s">
        <v>362</v>
      </c>
    </row>
    <row r="98" spans="1:13" s="111" customFormat="1" ht="28.5" customHeight="1" x14ac:dyDescent="0.25">
      <c r="A98" s="55" t="s">
        <v>366</v>
      </c>
      <c r="B98" s="55" t="s">
        <v>118</v>
      </c>
      <c r="C98" s="58">
        <v>42899</v>
      </c>
      <c r="D98" s="58">
        <v>42972</v>
      </c>
      <c r="E98" s="53" t="s">
        <v>12</v>
      </c>
      <c r="F98" s="55" t="s">
        <v>12</v>
      </c>
      <c r="G98" s="55" t="s">
        <v>12</v>
      </c>
      <c r="H98" s="55" t="s">
        <v>13</v>
      </c>
      <c r="I98" s="55" t="s">
        <v>13</v>
      </c>
      <c r="J98" s="55" t="s">
        <v>12</v>
      </c>
      <c r="K98" s="55" t="s">
        <v>16</v>
      </c>
      <c r="L98" s="70" t="s">
        <v>390</v>
      </c>
      <c r="M98" s="55" t="s">
        <v>216</v>
      </c>
    </row>
    <row r="99" spans="1:13" s="111" customFormat="1" ht="28.5" customHeight="1" x14ac:dyDescent="0.25">
      <c r="A99" s="15" t="s">
        <v>354</v>
      </c>
      <c r="B99" s="15" t="s">
        <v>111</v>
      </c>
      <c r="C99" s="16">
        <v>42794</v>
      </c>
      <c r="D99" s="16">
        <v>42899</v>
      </c>
      <c r="E99" s="17" t="s">
        <v>13</v>
      </c>
      <c r="F99" s="15" t="s">
        <v>13</v>
      </c>
      <c r="G99" s="15" t="s">
        <v>13</v>
      </c>
      <c r="H99" s="15" t="s">
        <v>13</v>
      </c>
      <c r="I99" s="15" t="s">
        <v>20</v>
      </c>
      <c r="J99" s="15" t="s">
        <v>13</v>
      </c>
      <c r="K99" s="15" t="s">
        <v>13</v>
      </c>
      <c r="L99" s="49" t="s">
        <v>369</v>
      </c>
      <c r="M99" s="15" t="s">
        <v>229</v>
      </c>
    </row>
    <row r="100" spans="1:13" s="111" customFormat="1" ht="28.5" customHeight="1" x14ac:dyDescent="0.2">
      <c r="A100" s="5" t="s">
        <v>35</v>
      </c>
      <c r="B100" s="5" t="s">
        <v>110</v>
      </c>
      <c r="C100" s="6">
        <v>41758</v>
      </c>
      <c r="D100" s="6">
        <v>41820</v>
      </c>
      <c r="E100" s="11" t="s">
        <v>13</v>
      </c>
      <c r="F100" s="5" t="s">
        <v>13</v>
      </c>
      <c r="G100" s="5" t="s">
        <v>13</v>
      </c>
      <c r="H100" s="5" t="s">
        <v>13</v>
      </c>
      <c r="I100" s="5" t="s">
        <v>13</v>
      </c>
      <c r="J100" s="5" t="s">
        <v>13</v>
      </c>
      <c r="K100" s="5" t="s">
        <v>13</v>
      </c>
      <c r="L100" s="99" t="s">
        <v>105</v>
      </c>
      <c r="M100" s="100" t="s">
        <v>229</v>
      </c>
    </row>
    <row r="101" spans="1:13" s="111" customFormat="1" ht="28.5" customHeight="1" x14ac:dyDescent="0.25">
      <c r="A101" s="51" t="s">
        <v>246</v>
      </c>
      <c r="B101" s="51" t="s">
        <v>113</v>
      </c>
      <c r="C101" s="52">
        <v>42409</v>
      </c>
      <c r="D101" s="52">
        <v>42487</v>
      </c>
      <c r="E101" s="53" t="s">
        <v>12</v>
      </c>
      <c r="F101" s="51" t="s">
        <v>12</v>
      </c>
      <c r="G101" s="51" t="s">
        <v>12</v>
      </c>
      <c r="H101" s="51" t="s">
        <v>12</v>
      </c>
      <c r="I101" s="51" t="s">
        <v>12</v>
      </c>
      <c r="J101" s="51" t="s">
        <v>12</v>
      </c>
      <c r="K101" s="51" t="s">
        <v>12</v>
      </c>
      <c r="L101" s="54" t="s">
        <v>267</v>
      </c>
      <c r="M101" s="55" t="s">
        <v>229</v>
      </c>
    </row>
    <row r="102" spans="1:13" s="111" customFormat="1" ht="28.5" customHeight="1" x14ac:dyDescent="0.25">
      <c r="A102" s="51" t="s">
        <v>210</v>
      </c>
      <c r="B102" s="51" t="s">
        <v>111</v>
      </c>
      <c r="C102" s="52">
        <v>42395</v>
      </c>
      <c r="D102" s="52">
        <v>42474</v>
      </c>
      <c r="E102" s="53" t="s">
        <v>12</v>
      </c>
      <c r="F102" s="51" t="s">
        <v>12</v>
      </c>
      <c r="G102" s="51" t="s">
        <v>12</v>
      </c>
      <c r="H102" s="51" t="s">
        <v>13</v>
      </c>
      <c r="I102" s="51" t="s">
        <v>12</v>
      </c>
      <c r="J102" s="51" t="s">
        <v>12</v>
      </c>
      <c r="K102" s="51" t="s">
        <v>13</v>
      </c>
      <c r="L102" s="54" t="s">
        <v>268</v>
      </c>
      <c r="M102" s="55" t="s">
        <v>240</v>
      </c>
    </row>
    <row r="103" spans="1:13" s="111" customFormat="1" ht="28.5" customHeight="1" x14ac:dyDescent="0.2">
      <c r="A103" s="106" t="s">
        <v>29</v>
      </c>
      <c r="B103" s="106" t="s">
        <v>113</v>
      </c>
      <c r="C103" s="107">
        <v>41709</v>
      </c>
      <c r="D103" s="107">
        <v>41773</v>
      </c>
      <c r="E103" s="108" t="s">
        <v>12</v>
      </c>
      <c r="F103" s="106" t="s">
        <v>12</v>
      </c>
      <c r="G103" s="106" t="s">
        <v>12</v>
      </c>
      <c r="H103" s="106" t="s">
        <v>12</v>
      </c>
      <c r="I103" s="106" t="s">
        <v>12</v>
      </c>
      <c r="J103" s="106" t="s">
        <v>12</v>
      </c>
      <c r="K103" s="106" t="s">
        <v>12</v>
      </c>
      <c r="L103" s="112" t="s">
        <v>107</v>
      </c>
      <c r="M103" s="110" t="s">
        <v>236</v>
      </c>
    </row>
    <row r="104" spans="1:13" s="111" customFormat="1" ht="28.5" customHeight="1" x14ac:dyDescent="0.25">
      <c r="A104" s="15" t="s">
        <v>140</v>
      </c>
      <c r="B104" s="15" t="s">
        <v>113</v>
      </c>
      <c r="C104" s="16">
        <v>42135</v>
      </c>
      <c r="D104" s="16">
        <v>42205</v>
      </c>
      <c r="E104" s="17" t="s">
        <v>59</v>
      </c>
      <c r="F104" s="15" t="s">
        <v>13</v>
      </c>
      <c r="G104" s="15" t="s">
        <v>13</v>
      </c>
      <c r="H104" s="49" t="s">
        <v>13</v>
      </c>
      <c r="I104" s="15" t="s">
        <v>12</v>
      </c>
      <c r="J104" s="15" t="s">
        <v>13</v>
      </c>
      <c r="K104" s="15" t="s">
        <v>13</v>
      </c>
      <c r="L104" s="15" t="s">
        <v>151</v>
      </c>
      <c r="M104" s="101" t="s">
        <v>219</v>
      </c>
    </row>
    <row r="105" spans="1:13" s="111" customFormat="1" ht="28.5" customHeight="1" x14ac:dyDescent="0.25">
      <c r="A105" s="51" t="s">
        <v>144</v>
      </c>
      <c r="B105" s="51" t="s">
        <v>115</v>
      </c>
      <c r="C105" s="52">
        <v>42146</v>
      </c>
      <c r="D105" s="52">
        <v>42219</v>
      </c>
      <c r="E105" s="53" t="s">
        <v>12</v>
      </c>
      <c r="F105" s="51" t="s">
        <v>12</v>
      </c>
      <c r="G105" s="51" t="s">
        <v>12</v>
      </c>
      <c r="H105" s="51" t="s">
        <v>13</v>
      </c>
      <c r="I105" s="51" t="s">
        <v>12</v>
      </c>
      <c r="J105" s="51" t="s">
        <v>12</v>
      </c>
      <c r="K105" s="51" t="s">
        <v>12</v>
      </c>
      <c r="L105" s="51" t="s">
        <v>157</v>
      </c>
      <c r="M105" s="55" t="s">
        <v>236</v>
      </c>
    </row>
    <row r="106" spans="1:13" s="111" customFormat="1" ht="28.5" customHeight="1" x14ac:dyDescent="0.2">
      <c r="A106" s="5" t="s">
        <v>36</v>
      </c>
      <c r="B106" s="5" t="s">
        <v>112</v>
      </c>
      <c r="C106" s="6">
        <v>41758</v>
      </c>
      <c r="D106" s="6">
        <v>41820</v>
      </c>
      <c r="E106" s="11" t="s">
        <v>13</v>
      </c>
      <c r="F106" s="5" t="s">
        <v>13</v>
      </c>
      <c r="G106" s="5" t="s">
        <v>13</v>
      </c>
      <c r="H106" s="5" t="s">
        <v>13</v>
      </c>
      <c r="I106" s="5" t="s">
        <v>13</v>
      </c>
      <c r="J106" s="5" t="s">
        <v>13</v>
      </c>
      <c r="K106" s="5" t="s">
        <v>13</v>
      </c>
      <c r="L106" s="68" t="s">
        <v>85</v>
      </c>
      <c r="M106" s="100" t="s">
        <v>216</v>
      </c>
    </row>
    <row r="107" spans="1:13" s="111" customFormat="1" ht="28.5" customHeight="1" x14ac:dyDescent="0.25">
      <c r="A107" s="51" t="s">
        <v>132</v>
      </c>
      <c r="B107" s="51" t="s">
        <v>119</v>
      </c>
      <c r="C107" s="52">
        <v>42107</v>
      </c>
      <c r="D107" s="52">
        <v>42265</v>
      </c>
      <c r="E107" s="53" t="s">
        <v>12</v>
      </c>
      <c r="F107" s="51" t="s">
        <v>12</v>
      </c>
      <c r="G107" s="51" t="s">
        <v>12</v>
      </c>
      <c r="H107" s="51" t="s">
        <v>13</v>
      </c>
      <c r="I107" s="51" t="s">
        <v>12</v>
      </c>
      <c r="J107" s="51" t="s">
        <v>12</v>
      </c>
      <c r="K107" s="51" t="s">
        <v>13</v>
      </c>
      <c r="L107" s="114" t="s">
        <v>182</v>
      </c>
      <c r="M107" s="55" t="s">
        <v>230</v>
      </c>
    </row>
    <row r="108" spans="1:13" s="111" customFormat="1" ht="28.5" customHeight="1" x14ac:dyDescent="0.2">
      <c r="A108" s="106" t="s">
        <v>53</v>
      </c>
      <c r="B108" s="106" t="s">
        <v>118</v>
      </c>
      <c r="C108" s="107">
        <v>41933</v>
      </c>
      <c r="D108" s="107">
        <v>42010</v>
      </c>
      <c r="E108" s="108" t="s">
        <v>12</v>
      </c>
      <c r="F108" s="106" t="s">
        <v>12</v>
      </c>
      <c r="G108" s="106" t="s">
        <v>12</v>
      </c>
      <c r="H108" s="106" t="s">
        <v>12</v>
      </c>
      <c r="I108" s="106" t="s">
        <v>12</v>
      </c>
      <c r="J108" s="106" t="s">
        <v>12</v>
      </c>
      <c r="K108" s="106" t="s">
        <v>12</v>
      </c>
      <c r="L108" s="113" t="s">
        <v>100</v>
      </c>
      <c r="M108" s="55" t="s">
        <v>224</v>
      </c>
    </row>
    <row r="109" spans="1:13" s="111" customFormat="1" ht="28.5" customHeight="1" x14ac:dyDescent="0.25">
      <c r="A109" s="55" t="s">
        <v>333</v>
      </c>
      <c r="B109" s="55" t="s">
        <v>118</v>
      </c>
      <c r="C109" s="58">
        <v>42990</v>
      </c>
      <c r="D109" s="58">
        <v>43063</v>
      </c>
      <c r="E109" s="53" t="s">
        <v>12</v>
      </c>
      <c r="F109" s="55" t="s">
        <v>12</v>
      </c>
      <c r="G109" s="55" t="s">
        <v>12</v>
      </c>
      <c r="H109" s="55" t="s">
        <v>13</v>
      </c>
      <c r="I109" s="55" t="s">
        <v>13</v>
      </c>
      <c r="J109" s="55" t="s">
        <v>12</v>
      </c>
      <c r="K109" s="55" t="s">
        <v>13</v>
      </c>
      <c r="L109" s="55" t="s">
        <v>410</v>
      </c>
      <c r="M109" s="56"/>
    </row>
    <row r="110" spans="1:13" s="111" customFormat="1" ht="28.5" customHeight="1" x14ac:dyDescent="0.2">
      <c r="A110" s="106" t="s">
        <v>46</v>
      </c>
      <c r="B110" s="106" t="s">
        <v>112</v>
      </c>
      <c r="C110" s="107">
        <v>41815</v>
      </c>
      <c r="D110" s="107">
        <v>41883</v>
      </c>
      <c r="E110" s="108" t="s">
        <v>12</v>
      </c>
      <c r="F110" s="106" t="s">
        <v>12</v>
      </c>
      <c r="G110" s="106" t="s">
        <v>13</v>
      </c>
      <c r="H110" s="106" t="s">
        <v>13</v>
      </c>
      <c r="I110" s="106" t="s">
        <v>12</v>
      </c>
      <c r="J110" s="106" t="s">
        <v>13</v>
      </c>
      <c r="K110" s="106" t="s">
        <v>13</v>
      </c>
      <c r="L110" s="113" t="s">
        <v>96</v>
      </c>
      <c r="M110" s="55" t="s">
        <v>230</v>
      </c>
    </row>
    <row r="111" spans="1:13" s="111" customFormat="1" ht="28.5" customHeight="1" x14ac:dyDescent="0.25">
      <c r="A111" s="65" t="s">
        <v>273</v>
      </c>
      <c r="B111" s="65" t="s">
        <v>112</v>
      </c>
      <c r="C111" s="66">
        <v>42514</v>
      </c>
      <c r="D111" s="66">
        <v>42587</v>
      </c>
      <c r="E111" s="67" t="s">
        <v>16</v>
      </c>
      <c r="F111" s="65" t="s">
        <v>16</v>
      </c>
      <c r="G111" s="65" t="s">
        <v>16</v>
      </c>
      <c r="H111" s="65" t="s">
        <v>12</v>
      </c>
      <c r="I111" s="65" t="s">
        <v>12</v>
      </c>
      <c r="J111" s="65" t="s">
        <v>16</v>
      </c>
      <c r="K111" s="65" t="s">
        <v>12</v>
      </c>
      <c r="L111" s="65" t="s">
        <v>290</v>
      </c>
      <c r="M111" s="81" t="s">
        <v>344</v>
      </c>
    </row>
    <row r="112" spans="1:13" s="111" customFormat="1" ht="28.5" customHeight="1" x14ac:dyDescent="0.25">
      <c r="A112" s="15" t="s">
        <v>296</v>
      </c>
      <c r="B112" s="15" t="s">
        <v>114</v>
      </c>
      <c r="C112" s="16">
        <v>42625</v>
      </c>
      <c r="D112" s="16">
        <v>42699</v>
      </c>
      <c r="E112" s="17" t="s">
        <v>13</v>
      </c>
      <c r="F112" s="15" t="s">
        <v>13</v>
      </c>
      <c r="G112" s="15" t="s">
        <v>13</v>
      </c>
      <c r="H112" s="15" t="s">
        <v>13</v>
      </c>
      <c r="I112" s="15" t="s">
        <v>12</v>
      </c>
      <c r="J112" s="15" t="s">
        <v>13</v>
      </c>
      <c r="K112" s="15" t="s">
        <v>13</v>
      </c>
      <c r="L112" s="15" t="s">
        <v>311</v>
      </c>
      <c r="M112" s="101" t="s">
        <v>225</v>
      </c>
    </row>
    <row r="113" spans="1:13" s="111" customFormat="1" ht="28.5" customHeight="1" x14ac:dyDescent="0.25">
      <c r="A113" s="51" t="s">
        <v>316</v>
      </c>
      <c r="B113" s="51" t="s">
        <v>111</v>
      </c>
      <c r="C113" s="52">
        <v>42752</v>
      </c>
      <c r="D113" s="52">
        <v>42832</v>
      </c>
      <c r="E113" s="53" t="s">
        <v>12</v>
      </c>
      <c r="F113" s="51" t="s">
        <v>12</v>
      </c>
      <c r="G113" s="51" t="s">
        <v>13</v>
      </c>
      <c r="H113" s="51" t="s">
        <v>13</v>
      </c>
      <c r="I113" s="51" t="s">
        <v>13</v>
      </c>
      <c r="J113" s="51" t="s">
        <v>12</v>
      </c>
      <c r="K113" s="51" t="s">
        <v>12</v>
      </c>
      <c r="L113" s="51" t="s">
        <v>363</v>
      </c>
      <c r="M113" s="51" t="s">
        <v>362</v>
      </c>
    </row>
    <row r="114" spans="1:13" s="111" customFormat="1" ht="28.5" customHeight="1" x14ac:dyDescent="0.25">
      <c r="A114" s="101" t="s">
        <v>326</v>
      </c>
      <c r="B114" s="101" t="s">
        <v>114</v>
      </c>
      <c r="C114" s="102">
        <v>43004</v>
      </c>
      <c r="D114" s="102">
        <v>43077</v>
      </c>
      <c r="E114" s="17" t="s">
        <v>59</v>
      </c>
      <c r="F114" s="101" t="s">
        <v>13</v>
      </c>
      <c r="G114" s="101" t="s">
        <v>13</v>
      </c>
      <c r="H114" s="101" t="s">
        <v>13</v>
      </c>
      <c r="I114" s="101" t="s">
        <v>13</v>
      </c>
      <c r="J114" s="101" t="s">
        <v>13</v>
      </c>
      <c r="K114" s="101" t="s">
        <v>13</v>
      </c>
      <c r="L114" s="101" t="s">
        <v>413</v>
      </c>
      <c r="M114" s="101" t="s">
        <v>345</v>
      </c>
    </row>
    <row r="115" spans="1:13" s="111" customFormat="1" ht="28.5" customHeight="1" x14ac:dyDescent="0.2">
      <c r="A115" s="106" t="s">
        <v>50</v>
      </c>
      <c r="B115" s="106" t="s">
        <v>115</v>
      </c>
      <c r="C115" s="107">
        <v>41912</v>
      </c>
      <c r="D115" s="107">
        <v>41978</v>
      </c>
      <c r="E115" s="108" t="s">
        <v>12</v>
      </c>
      <c r="F115" s="106" t="s">
        <v>12</v>
      </c>
      <c r="G115" s="106" t="s">
        <v>12</v>
      </c>
      <c r="H115" s="106" t="s">
        <v>12</v>
      </c>
      <c r="I115" s="106" t="s">
        <v>16</v>
      </c>
      <c r="J115" s="106" t="s">
        <v>12</v>
      </c>
      <c r="K115" s="106" t="s">
        <v>12</v>
      </c>
      <c r="L115" s="113" t="s">
        <v>98</v>
      </c>
      <c r="M115" s="55" t="s">
        <v>237</v>
      </c>
    </row>
    <row r="116" spans="1:13" s="111" customFormat="1" ht="28.5" customHeight="1" x14ac:dyDescent="0.25">
      <c r="A116" s="101" t="s">
        <v>399</v>
      </c>
      <c r="B116" s="101" t="s">
        <v>110</v>
      </c>
      <c r="C116" s="102">
        <v>43046</v>
      </c>
      <c r="D116" s="102">
        <v>43129</v>
      </c>
      <c r="E116" s="17" t="s">
        <v>13</v>
      </c>
      <c r="F116" s="101" t="s">
        <v>13</v>
      </c>
      <c r="G116" s="101" t="s">
        <v>12</v>
      </c>
      <c r="H116" s="101" t="s">
        <v>13</v>
      </c>
      <c r="I116" s="101" t="s">
        <v>20</v>
      </c>
      <c r="J116" s="101" t="s">
        <v>13</v>
      </c>
      <c r="K116" s="101"/>
      <c r="L116" s="101" t="s">
        <v>422</v>
      </c>
      <c r="M116" s="101" t="s">
        <v>423</v>
      </c>
    </row>
    <row r="117" spans="1:13" s="111" customFormat="1" ht="28.5" customHeight="1" x14ac:dyDescent="0.2">
      <c r="A117" s="75" t="s">
        <v>405</v>
      </c>
      <c r="B117" s="75" t="s">
        <v>110</v>
      </c>
      <c r="C117" s="76">
        <v>41898</v>
      </c>
      <c r="D117" s="76">
        <v>41931</v>
      </c>
      <c r="E117" s="77" t="s">
        <v>16</v>
      </c>
      <c r="F117" s="75" t="s">
        <v>16</v>
      </c>
      <c r="G117" s="75" t="s">
        <v>16</v>
      </c>
      <c r="H117" s="75" t="s">
        <v>12</v>
      </c>
      <c r="I117" s="75" t="s">
        <v>16</v>
      </c>
      <c r="J117" s="75" t="s">
        <v>16</v>
      </c>
      <c r="K117" s="75" t="s">
        <v>16</v>
      </c>
      <c r="L117" s="126" t="s">
        <v>97</v>
      </c>
      <c r="M117" s="81" t="s">
        <v>236</v>
      </c>
    </row>
    <row r="118" spans="1:13" s="111" customFormat="1" ht="28.5" customHeight="1" x14ac:dyDescent="0.25">
      <c r="A118" s="51" t="s">
        <v>308</v>
      </c>
      <c r="B118" s="51" t="s">
        <v>113</v>
      </c>
      <c r="C118" s="52">
        <v>42689</v>
      </c>
      <c r="D118" s="52">
        <v>42779</v>
      </c>
      <c r="E118" s="53" t="s">
        <v>12</v>
      </c>
      <c r="F118" s="51" t="s">
        <v>12</v>
      </c>
      <c r="G118" s="51" t="s">
        <v>12</v>
      </c>
      <c r="H118" s="51" t="s">
        <v>12</v>
      </c>
      <c r="I118" s="51" t="s">
        <v>13</v>
      </c>
      <c r="J118" s="51" t="s">
        <v>12</v>
      </c>
      <c r="K118" s="51" t="s">
        <v>13</v>
      </c>
      <c r="L118" s="51" t="s">
        <v>349</v>
      </c>
      <c r="M118" s="51" t="s">
        <v>343</v>
      </c>
    </row>
    <row r="119" spans="1:13" s="111" customFormat="1" ht="28.5" customHeight="1" x14ac:dyDescent="0.25">
      <c r="A119" s="15" t="s">
        <v>133</v>
      </c>
      <c r="B119" s="15" t="s">
        <v>115</v>
      </c>
      <c r="C119" s="16">
        <v>42107</v>
      </c>
      <c r="D119" s="16">
        <v>42177</v>
      </c>
      <c r="E119" s="17" t="s">
        <v>59</v>
      </c>
      <c r="F119" s="15" t="s">
        <v>13</v>
      </c>
      <c r="G119" s="15" t="s">
        <v>13</v>
      </c>
      <c r="H119" s="15" t="s">
        <v>12</v>
      </c>
      <c r="I119" s="15" t="s">
        <v>13</v>
      </c>
      <c r="J119" s="15" t="s">
        <v>13</v>
      </c>
      <c r="K119" s="15" t="s">
        <v>13</v>
      </c>
      <c r="L119" s="15" t="s">
        <v>149</v>
      </c>
      <c r="M119" s="101" t="s">
        <v>237</v>
      </c>
    </row>
    <row r="120" spans="1:13" s="111" customFormat="1" ht="28.5" customHeight="1" x14ac:dyDescent="0.2">
      <c r="A120" s="75" t="s">
        <v>65</v>
      </c>
      <c r="B120" s="75" t="s">
        <v>117</v>
      </c>
      <c r="C120" s="76">
        <v>42031</v>
      </c>
      <c r="D120" s="76">
        <v>42160</v>
      </c>
      <c r="E120" s="77" t="s">
        <v>16</v>
      </c>
      <c r="F120" s="75" t="s">
        <v>16</v>
      </c>
      <c r="G120" s="75" t="s">
        <v>12</v>
      </c>
      <c r="H120" s="75" t="s">
        <v>12</v>
      </c>
      <c r="I120" s="75" t="s">
        <v>12</v>
      </c>
      <c r="J120" s="75" t="s">
        <v>16</v>
      </c>
      <c r="K120" s="75" t="s">
        <v>16</v>
      </c>
      <c r="L120" s="75" t="s">
        <v>147</v>
      </c>
      <c r="M120" s="81" t="s">
        <v>227</v>
      </c>
    </row>
    <row r="121" spans="1:13" s="111" customFormat="1" ht="28.5" customHeight="1" x14ac:dyDescent="0.25">
      <c r="A121" s="130" t="s">
        <v>65</v>
      </c>
      <c r="B121" s="130" t="s">
        <v>117</v>
      </c>
      <c r="C121" s="131">
        <v>43046</v>
      </c>
      <c r="D121" s="131">
        <v>43129</v>
      </c>
      <c r="E121" s="132" t="s">
        <v>16</v>
      </c>
      <c r="F121" s="130" t="s">
        <v>16</v>
      </c>
      <c r="G121" s="130" t="s">
        <v>16</v>
      </c>
      <c r="H121" s="130" t="s">
        <v>16</v>
      </c>
      <c r="I121" s="130" t="s">
        <v>12</v>
      </c>
      <c r="J121" s="130" t="s">
        <v>16</v>
      </c>
      <c r="K121" s="130"/>
      <c r="L121" s="130" t="s">
        <v>425</v>
      </c>
      <c r="M121" s="130" t="s">
        <v>343</v>
      </c>
    </row>
    <row r="122" spans="1:13" s="111" customFormat="1" ht="28.5" customHeight="1" x14ac:dyDescent="0.25">
      <c r="A122" s="51" t="s">
        <v>264</v>
      </c>
      <c r="B122" s="51" t="s">
        <v>115</v>
      </c>
      <c r="C122" s="52">
        <v>42472</v>
      </c>
      <c r="D122" s="52">
        <v>42548</v>
      </c>
      <c r="E122" s="53" t="s">
        <v>12</v>
      </c>
      <c r="F122" s="51" t="s">
        <v>12</v>
      </c>
      <c r="G122" s="51" t="s">
        <v>12</v>
      </c>
      <c r="H122" s="51" t="s">
        <v>12</v>
      </c>
      <c r="I122" s="51" t="s">
        <v>12</v>
      </c>
      <c r="J122" s="51" t="s">
        <v>12</v>
      </c>
      <c r="K122" s="51" t="s">
        <v>16</v>
      </c>
      <c r="L122" s="51" t="s">
        <v>282</v>
      </c>
      <c r="M122" s="55" t="s">
        <v>237</v>
      </c>
    </row>
    <row r="123" spans="1:13" s="111" customFormat="1" ht="28.5" customHeight="1" x14ac:dyDescent="0.2">
      <c r="A123" s="106" t="s">
        <v>11</v>
      </c>
      <c r="B123" s="106" t="s">
        <v>110</v>
      </c>
      <c r="C123" s="107">
        <v>41597</v>
      </c>
      <c r="D123" s="107">
        <v>41691</v>
      </c>
      <c r="E123" s="108" t="s">
        <v>12</v>
      </c>
      <c r="F123" s="106" t="s">
        <v>13</v>
      </c>
      <c r="G123" s="106" t="s">
        <v>12</v>
      </c>
      <c r="H123" s="106" t="s">
        <v>12</v>
      </c>
      <c r="I123" s="106" t="s">
        <v>13</v>
      </c>
      <c r="J123" s="106" t="s">
        <v>13</v>
      </c>
      <c r="K123" s="106" t="s">
        <v>13</v>
      </c>
      <c r="L123" s="106" t="s">
        <v>69</v>
      </c>
      <c r="M123" s="110" t="s">
        <v>235</v>
      </c>
    </row>
    <row r="124" spans="1:13" s="111" customFormat="1" ht="28.5" customHeight="1" x14ac:dyDescent="0.25">
      <c r="A124" s="101" t="s">
        <v>334</v>
      </c>
      <c r="B124" s="101" t="s">
        <v>117</v>
      </c>
      <c r="C124" s="102">
        <v>42990</v>
      </c>
      <c r="D124" s="102">
        <v>43063</v>
      </c>
      <c r="E124" s="17" t="s">
        <v>13</v>
      </c>
      <c r="F124" s="101" t="s">
        <v>13</v>
      </c>
      <c r="G124" s="101" t="s">
        <v>12</v>
      </c>
      <c r="H124" s="101" t="s">
        <v>13</v>
      </c>
      <c r="I124" s="101" t="s">
        <v>12</v>
      </c>
      <c r="J124" s="101" t="s">
        <v>13</v>
      </c>
      <c r="K124" s="101" t="s">
        <v>13</v>
      </c>
      <c r="L124" s="101" t="s">
        <v>411</v>
      </c>
      <c r="M124" s="56"/>
    </row>
    <row r="125" spans="1:13" s="111" customFormat="1" ht="28.5" customHeight="1" x14ac:dyDescent="0.2">
      <c r="A125" s="75" t="s">
        <v>15</v>
      </c>
      <c r="B125" s="75" t="s">
        <v>112</v>
      </c>
      <c r="C125" s="76">
        <v>41597</v>
      </c>
      <c r="D125" s="76">
        <v>41681</v>
      </c>
      <c r="E125" s="77" t="s">
        <v>16</v>
      </c>
      <c r="F125" s="75" t="s">
        <v>16</v>
      </c>
      <c r="G125" s="75" t="s">
        <v>16</v>
      </c>
      <c r="H125" s="75" t="s">
        <v>12</v>
      </c>
      <c r="I125" s="75" t="s">
        <v>16</v>
      </c>
      <c r="J125" s="75" t="s">
        <v>16</v>
      </c>
      <c r="K125" s="75" t="s">
        <v>16</v>
      </c>
      <c r="L125" s="126" t="s">
        <v>71</v>
      </c>
      <c r="M125" s="79" t="s">
        <v>218</v>
      </c>
    </row>
    <row r="126" spans="1:13" s="111" customFormat="1" ht="28.5" customHeight="1" x14ac:dyDescent="0.25">
      <c r="A126" s="65" t="s">
        <v>15</v>
      </c>
      <c r="B126" s="65" t="s">
        <v>112</v>
      </c>
      <c r="C126" s="66">
        <v>42332</v>
      </c>
      <c r="D126" s="66">
        <v>42417</v>
      </c>
      <c r="E126" s="67" t="s">
        <v>16</v>
      </c>
      <c r="F126" s="65" t="s">
        <v>16</v>
      </c>
      <c r="G126" s="65" t="s">
        <v>16</v>
      </c>
      <c r="H126" s="65" t="s">
        <v>12</v>
      </c>
      <c r="I126" s="65" t="s">
        <v>16</v>
      </c>
      <c r="J126" s="65" t="s">
        <v>16</v>
      </c>
      <c r="K126" s="65" t="s">
        <v>16</v>
      </c>
      <c r="L126" s="65" t="s">
        <v>71</v>
      </c>
      <c r="M126" s="79" t="s">
        <v>218</v>
      </c>
    </row>
    <row r="127" spans="1:13" s="111" customFormat="1" ht="28.5" customHeight="1" x14ac:dyDescent="0.25">
      <c r="A127" s="51" t="s">
        <v>266</v>
      </c>
      <c r="B127" s="51" t="s">
        <v>117</v>
      </c>
      <c r="C127" s="52">
        <v>42486</v>
      </c>
      <c r="D127" s="52">
        <v>42558</v>
      </c>
      <c r="E127" s="53" t="s">
        <v>12</v>
      </c>
      <c r="F127" s="51" t="s">
        <v>12</v>
      </c>
      <c r="G127" s="51" t="s">
        <v>12</v>
      </c>
      <c r="H127" s="51" t="s">
        <v>13</v>
      </c>
      <c r="I127" s="51" t="s">
        <v>12</v>
      </c>
      <c r="J127" s="51" t="s">
        <v>12</v>
      </c>
      <c r="K127" s="51" t="s">
        <v>13</v>
      </c>
      <c r="L127" s="51" t="s">
        <v>287</v>
      </c>
      <c r="M127" s="55" t="s">
        <v>230</v>
      </c>
    </row>
    <row r="128" spans="1:13" s="111" customFormat="1" ht="28.5" customHeight="1" x14ac:dyDescent="0.2">
      <c r="A128" s="75" t="s">
        <v>64</v>
      </c>
      <c r="B128" s="75" t="s">
        <v>118</v>
      </c>
      <c r="C128" s="76">
        <v>42024</v>
      </c>
      <c r="D128" s="76">
        <v>42090</v>
      </c>
      <c r="E128" s="77" t="s">
        <v>16</v>
      </c>
      <c r="F128" s="75" t="s">
        <v>16</v>
      </c>
      <c r="G128" s="75" t="s">
        <v>16</v>
      </c>
      <c r="H128" s="75" t="s">
        <v>12</v>
      </c>
      <c r="I128" s="75" t="s">
        <v>16</v>
      </c>
      <c r="J128" s="75" t="s">
        <v>16</v>
      </c>
      <c r="K128" s="75" t="s">
        <v>16</v>
      </c>
      <c r="L128" s="75" t="s">
        <v>130</v>
      </c>
      <c r="M128" s="81" t="s">
        <v>219</v>
      </c>
    </row>
    <row r="129" spans="1:13" s="111" customFormat="1" ht="28.5" customHeight="1" x14ac:dyDescent="0.25">
      <c r="A129" s="55" t="s">
        <v>64</v>
      </c>
      <c r="B129" s="55" t="s">
        <v>118</v>
      </c>
      <c r="C129" s="58">
        <v>43046</v>
      </c>
      <c r="D129" s="58">
        <v>43129</v>
      </c>
      <c r="E129" s="53" t="s">
        <v>12</v>
      </c>
      <c r="F129" s="55" t="s">
        <v>12</v>
      </c>
      <c r="G129" s="55" t="s">
        <v>12</v>
      </c>
      <c r="H129" s="55" t="s">
        <v>13</v>
      </c>
      <c r="I129" s="55" t="s">
        <v>12</v>
      </c>
      <c r="J129" s="55" t="s">
        <v>12</v>
      </c>
      <c r="K129" s="55"/>
      <c r="L129" s="55" t="s">
        <v>426</v>
      </c>
      <c r="M129" s="55" t="s">
        <v>427</v>
      </c>
    </row>
    <row r="130" spans="1:13" s="111" customFormat="1" ht="28.5" customHeight="1" x14ac:dyDescent="0.25">
      <c r="A130" s="65" t="s">
        <v>347</v>
      </c>
      <c r="B130" s="65" t="s">
        <v>118</v>
      </c>
      <c r="C130" s="66">
        <v>42696</v>
      </c>
      <c r="D130" s="66">
        <v>42779</v>
      </c>
      <c r="E130" s="67" t="s">
        <v>16</v>
      </c>
      <c r="F130" s="65" t="s">
        <v>16</v>
      </c>
      <c r="G130" s="65" t="s">
        <v>12</v>
      </c>
      <c r="H130" s="65" t="s">
        <v>13</v>
      </c>
      <c r="I130" s="65" t="s">
        <v>12</v>
      </c>
      <c r="J130" s="65" t="s">
        <v>16</v>
      </c>
      <c r="K130" s="65" t="s">
        <v>16</v>
      </c>
      <c r="L130" s="65" t="s">
        <v>353</v>
      </c>
      <c r="M130" s="65" t="s">
        <v>238</v>
      </c>
    </row>
    <row r="131" spans="1:13" s="111" customFormat="1" ht="28.5" customHeight="1" x14ac:dyDescent="0.25">
      <c r="A131" s="101" t="s">
        <v>397</v>
      </c>
      <c r="B131" s="101" t="s">
        <v>111</v>
      </c>
      <c r="C131" s="102">
        <v>42990</v>
      </c>
      <c r="D131" s="102">
        <v>43063</v>
      </c>
      <c r="E131" s="17" t="s">
        <v>59</v>
      </c>
      <c r="F131" s="101" t="s">
        <v>13</v>
      </c>
      <c r="G131" s="101" t="s">
        <v>13</v>
      </c>
      <c r="H131" s="101" t="s">
        <v>20</v>
      </c>
      <c r="I131" s="101" t="s">
        <v>13</v>
      </c>
      <c r="J131" s="101" t="s">
        <v>13</v>
      </c>
      <c r="K131" s="101" t="s">
        <v>13</v>
      </c>
      <c r="L131" s="101" t="s">
        <v>412</v>
      </c>
      <c r="M131" s="56"/>
    </row>
    <row r="132" spans="1:13" s="111" customFormat="1" ht="28.5" customHeight="1" x14ac:dyDescent="0.2">
      <c r="A132" s="106" t="s">
        <v>406</v>
      </c>
      <c r="B132" s="106" t="s">
        <v>112</v>
      </c>
      <c r="C132" s="107">
        <v>41828</v>
      </c>
      <c r="D132" s="107">
        <v>41897</v>
      </c>
      <c r="E132" s="108" t="s">
        <v>12</v>
      </c>
      <c r="F132" s="106" t="s">
        <v>12</v>
      </c>
      <c r="G132" s="106" t="s">
        <v>12</v>
      </c>
      <c r="H132" s="106" t="s">
        <v>12</v>
      </c>
      <c r="I132" s="106" t="s">
        <v>16</v>
      </c>
      <c r="J132" s="106" t="s">
        <v>12</v>
      </c>
      <c r="K132" s="106" t="s">
        <v>12</v>
      </c>
      <c r="L132" s="113" t="s">
        <v>88</v>
      </c>
      <c r="M132" s="110" t="s">
        <v>245</v>
      </c>
    </row>
    <row r="133" spans="1:13" s="111" customFormat="1" ht="28.5" customHeight="1" x14ac:dyDescent="0.25">
      <c r="A133" s="51" t="s">
        <v>265</v>
      </c>
      <c r="B133" s="51" t="s">
        <v>119</v>
      </c>
      <c r="C133" s="52">
        <v>42486</v>
      </c>
      <c r="D133" s="52">
        <v>42558</v>
      </c>
      <c r="E133" s="53" t="s">
        <v>12</v>
      </c>
      <c r="F133" s="51" t="s">
        <v>12</v>
      </c>
      <c r="G133" s="51" t="s">
        <v>12</v>
      </c>
      <c r="H133" s="51" t="s">
        <v>13</v>
      </c>
      <c r="I133" s="51" t="s">
        <v>13</v>
      </c>
      <c r="J133" s="51" t="s">
        <v>12</v>
      </c>
      <c r="K133" s="51" t="s">
        <v>12</v>
      </c>
      <c r="L133" s="51" t="s">
        <v>288</v>
      </c>
      <c r="M133" s="55" t="s">
        <v>228</v>
      </c>
    </row>
    <row r="134" spans="1:13" s="111" customFormat="1" ht="28.5" customHeight="1" x14ac:dyDescent="0.25">
      <c r="A134" s="15" t="s">
        <v>327</v>
      </c>
      <c r="B134" s="15" t="s">
        <v>114</v>
      </c>
      <c r="C134" s="16">
        <v>42801</v>
      </c>
      <c r="D134" s="16">
        <v>42899</v>
      </c>
      <c r="E134" s="17" t="s">
        <v>13</v>
      </c>
      <c r="F134" s="15" t="s">
        <v>13</v>
      </c>
      <c r="G134" s="15" t="s">
        <v>12</v>
      </c>
      <c r="H134" s="15" t="s">
        <v>20</v>
      </c>
      <c r="I134" s="15" t="s">
        <v>12</v>
      </c>
      <c r="J134" s="15" t="s">
        <v>13</v>
      </c>
      <c r="K134" s="15" t="s">
        <v>13</v>
      </c>
      <c r="L134" s="15" t="s">
        <v>374</v>
      </c>
      <c r="M134" s="15" t="s">
        <v>373</v>
      </c>
    </row>
    <row r="135" spans="1:13" s="111" customFormat="1" ht="28.5" customHeight="1" x14ac:dyDescent="0.2">
      <c r="A135" s="106" t="s">
        <v>55</v>
      </c>
      <c r="B135" s="106" t="s">
        <v>115</v>
      </c>
      <c r="C135" s="107">
        <v>41947</v>
      </c>
      <c r="D135" s="107">
        <v>42024</v>
      </c>
      <c r="E135" s="108" t="s">
        <v>12</v>
      </c>
      <c r="F135" s="106" t="s">
        <v>12</v>
      </c>
      <c r="G135" s="106" t="s">
        <v>12</v>
      </c>
      <c r="H135" s="106" t="s">
        <v>12</v>
      </c>
      <c r="I135" s="106" t="s">
        <v>12</v>
      </c>
      <c r="J135" s="106" t="s">
        <v>12</v>
      </c>
      <c r="K135" s="106" t="s">
        <v>12</v>
      </c>
      <c r="L135" s="106" t="s">
        <v>101</v>
      </c>
      <c r="M135" s="55" t="s">
        <v>240</v>
      </c>
    </row>
    <row r="136" spans="1:13" s="111" customFormat="1" ht="28.5" customHeight="1" x14ac:dyDescent="0.2">
      <c r="A136" s="5" t="s">
        <v>24</v>
      </c>
      <c r="B136" s="5" t="s">
        <v>117</v>
      </c>
      <c r="C136" s="6">
        <v>41653</v>
      </c>
      <c r="D136" s="6">
        <v>41719</v>
      </c>
      <c r="E136" s="11" t="s">
        <v>13</v>
      </c>
      <c r="F136" s="5" t="s">
        <v>13</v>
      </c>
      <c r="G136" s="5" t="s">
        <v>13</v>
      </c>
      <c r="H136" s="5" t="s">
        <v>13</v>
      </c>
      <c r="I136" s="5" t="s">
        <v>13</v>
      </c>
      <c r="J136" s="5" t="s">
        <v>13</v>
      </c>
      <c r="K136" s="5" t="s">
        <v>13</v>
      </c>
      <c r="L136" s="68" t="s">
        <v>77</v>
      </c>
      <c r="M136" s="101" t="s">
        <v>227</v>
      </c>
    </row>
    <row r="137" spans="1:13" s="111" customFormat="1" ht="28.5" customHeight="1" x14ac:dyDescent="0.25">
      <c r="A137" s="101" t="s">
        <v>330</v>
      </c>
      <c r="B137" s="101" t="s">
        <v>115</v>
      </c>
      <c r="C137" s="102">
        <v>42899</v>
      </c>
      <c r="D137" s="102">
        <v>42972</v>
      </c>
      <c r="E137" s="17" t="s">
        <v>13</v>
      </c>
      <c r="F137" s="101" t="s">
        <v>13</v>
      </c>
      <c r="G137" s="101" t="s">
        <v>13</v>
      </c>
      <c r="H137" s="101" t="s">
        <v>20</v>
      </c>
      <c r="I137" s="101" t="s">
        <v>13</v>
      </c>
      <c r="J137" s="101" t="s">
        <v>13</v>
      </c>
      <c r="K137" s="101" t="s">
        <v>12</v>
      </c>
      <c r="L137" s="101" t="s">
        <v>391</v>
      </c>
      <c r="M137" s="101" t="s">
        <v>229</v>
      </c>
    </row>
    <row r="138" spans="1:13" s="111" customFormat="1" ht="28.5" customHeight="1" x14ac:dyDescent="0.25">
      <c r="A138" s="15" t="s">
        <v>274</v>
      </c>
      <c r="B138" s="15" t="s">
        <v>111</v>
      </c>
      <c r="C138" s="16">
        <v>42514</v>
      </c>
      <c r="D138" s="16">
        <v>42587</v>
      </c>
      <c r="E138" s="17" t="s">
        <v>13</v>
      </c>
      <c r="F138" s="15" t="s">
        <v>13</v>
      </c>
      <c r="G138" s="15" t="s">
        <v>12</v>
      </c>
      <c r="H138" s="15" t="s">
        <v>12</v>
      </c>
      <c r="I138" s="15" t="s">
        <v>20</v>
      </c>
      <c r="J138" s="15" t="s">
        <v>13</v>
      </c>
      <c r="K138" s="15" t="s">
        <v>12</v>
      </c>
      <c r="L138" s="15" t="s">
        <v>291</v>
      </c>
      <c r="M138" s="101" t="s">
        <v>240</v>
      </c>
    </row>
    <row r="139" spans="1:13" s="111" customFormat="1" ht="28.5" customHeight="1" x14ac:dyDescent="0.25">
      <c r="A139" s="51" t="s">
        <v>145</v>
      </c>
      <c r="B139" s="51" t="s">
        <v>117</v>
      </c>
      <c r="C139" s="52">
        <v>42156</v>
      </c>
      <c r="D139" s="52">
        <v>42226</v>
      </c>
      <c r="E139" s="53" t="s">
        <v>12</v>
      </c>
      <c r="F139" s="51" t="s">
        <v>12</v>
      </c>
      <c r="G139" s="51" t="s">
        <v>12</v>
      </c>
      <c r="H139" s="51" t="s">
        <v>13</v>
      </c>
      <c r="I139" s="51" t="s">
        <v>12</v>
      </c>
      <c r="J139" s="51" t="s">
        <v>12</v>
      </c>
      <c r="K139" s="51" t="s">
        <v>12</v>
      </c>
      <c r="L139" s="51" t="s">
        <v>158</v>
      </c>
      <c r="M139" s="55" t="s">
        <v>232</v>
      </c>
    </row>
    <row r="140" spans="1:13" s="120" customFormat="1" ht="28.5" customHeight="1" x14ac:dyDescent="0.25">
      <c r="A140" s="15" t="s">
        <v>192</v>
      </c>
      <c r="B140" s="15" t="s">
        <v>119</v>
      </c>
      <c r="C140" s="16">
        <v>42332</v>
      </c>
      <c r="D140" s="16">
        <v>42411</v>
      </c>
      <c r="E140" s="17" t="s">
        <v>59</v>
      </c>
      <c r="F140" s="15" t="s">
        <v>12</v>
      </c>
      <c r="G140" s="15" t="s">
        <v>207</v>
      </c>
      <c r="H140" s="15" t="s">
        <v>13</v>
      </c>
      <c r="I140" s="15" t="s">
        <v>12</v>
      </c>
      <c r="J140" s="15" t="s">
        <v>13</v>
      </c>
      <c r="K140" s="15" t="s">
        <v>13</v>
      </c>
      <c r="L140" s="15" t="s">
        <v>247</v>
      </c>
      <c r="M140" s="103" t="s">
        <v>225</v>
      </c>
    </row>
    <row r="141" spans="1:13" s="120" customFormat="1" ht="28.5" customHeight="1" x14ac:dyDescent="0.25">
      <c r="A141" s="65" t="s">
        <v>141</v>
      </c>
      <c r="B141" s="65" t="s">
        <v>111</v>
      </c>
      <c r="C141" s="66">
        <v>42135</v>
      </c>
      <c r="D141" s="66">
        <v>42205</v>
      </c>
      <c r="E141" s="67" t="s">
        <v>16</v>
      </c>
      <c r="F141" s="65" t="s">
        <v>16</v>
      </c>
      <c r="G141" s="65" t="s">
        <v>16</v>
      </c>
      <c r="H141" s="65" t="s">
        <v>16</v>
      </c>
      <c r="I141" s="65" t="s">
        <v>16</v>
      </c>
      <c r="J141" s="65" t="s">
        <v>16</v>
      </c>
      <c r="K141" s="65" t="s">
        <v>16</v>
      </c>
      <c r="L141" s="125" t="s">
        <v>152</v>
      </c>
      <c r="M141" s="81" t="s">
        <v>217</v>
      </c>
    </row>
    <row r="142" spans="1:13" s="120" customFormat="1" ht="28.5" customHeight="1" x14ac:dyDescent="0.2">
      <c r="A142" s="75" t="s">
        <v>57</v>
      </c>
      <c r="B142" s="75" t="s">
        <v>112</v>
      </c>
      <c r="C142" s="76">
        <v>41933</v>
      </c>
      <c r="D142" s="76">
        <v>42158</v>
      </c>
      <c r="E142" s="77" t="s">
        <v>16</v>
      </c>
      <c r="F142" s="75" t="s">
        <v>16</v>
      </c>
      <c r="G142" s="75" t="s">
        <v>12</v>
      </c>
      <c r="H142" s="75" t="s">
        <v>13</v>
      </c>
      <c r="I142" s="75" t="s">
        <v>12</v>
      </c>
      <c r="J142" s="75" t="s">
        <v>16</v>
      </c>
      <c r="K142" s="75" t="s">
        <v>12</v>
      </c>
      <c r="L142" s="126" t="s">
        <v>146</v>
      </c>
      <c r="M142" s="79" t="s">
        <v>227</v>
      </c>
    </row>
    <row r="143" spans="1:13" s="120" customFormat="1" ht="28.5" customHeight="1" x14ac:dyDescent="0.25">
      <c r="A143" s="15" t="s">
        <v>306</v>
      </c>
      <c r="B143" s="15" t="s">
        <v>114</v>
      </c>
      <c r="C143" s="16">
        <v>42689</v>
      </c>
      <c r="D143" s="16">
        <v>42779</v>
      </c>
      <c r="E143" s="17" t="s">
        <v>13</v>
      </c>
      <c r="F143" s="15" t="s">
        <v>13</v>
      </c>
      <c r="G143" s="15" t="s">
        <v>13</v>
      </c>
      <c r="H143" s="15" t="s">
        <v>13</v>
      </c>
      <c r="I143" s="15" t="s">
        <v>12</v>
      </c>
      <c r="J143" s="15" t="s">
        <v>13</v>
      </c>
      <c r="K143" s="15" t="s">
        <v>13</v>
      </c>
      <c r="L143" s="15" t="s">
        <v>351</v>
      </c>
      <c r="M143" s="15" t="s">
        <v>345</v>
      </c>
    </row>
    <row r="144" spans="1:13" s="121" customFormat="1" ht="28.5" customHeight="1" x14ac:dyDescent="0.2">
      <c r="A144" s="106" t="s">
        <v>28</v>
      </c>
      <c r="B144" s="106" t="s">
        <v>118</v>
      </c>
      <c r="C144" s="107">
        <v>41709</v>
      </c>
      <c r="D144" s="107">
        <v>41782</v>
      </c>
      <c r="E144" s="108" t="s">
        <v>12</v>
      </c>
      <c r="F144" s="106" t="s">
        <v>12</v>
      </c>
      <c r="G144" s="106" t="s">
        <v>12</v>
      </c>
      <c r="H144" s="106" t="s">
        <v>13</v>
      </c>
      <c r="I144" s="106" t="s">
        <v>12</v>
      </c>
      <c r="J144" s="106" t="s">
        <v>12</v>
      </c>
      <c r="K144" s="106" t="s">
        <v>13</v>
      </c>
      <c r="L144" s="113" t="s">
        <v>81</v>
      </c>
      <c r="M144" s="110" t="s">
        <v>242</v>
      </c>
    </row>
    <row r="145" spans="1:167" s="121" customFormat="1" ht="28.5" customHeight="1" x14ac:dyDescent="0.25">
      <c r="A145" s="65" t="s">
        <v>302</v>
      </c>
      <c r="B145" s="65" t="s">
        <v>115</v>
      </c>
      <c r="C145" s="66">
        <v>42640</v>
      </c>
      <c r="D145" s="66">
        <v>42713</v>
      </c>
      <c r="E145" s="67" t="s">
        <v>16</v>
      </c>
      <c r="F145" s="65" t="s">
        <v>16</v>
      </c>
      <c r="G145" s="65" t="s">
        <v>12</v>
      </c>
      <c r="H145" s="65" t="s">
        <v>13</v>
      </c>
      <c r="I145" s="65" t="s">
        <v>12</v>
      </c>
      <c r="J145" s="65" t="s">
        <v>16</v>
      </c>
      <c r="K145" s="65" t="s">
        <v>12</v>
      </c>
      <c r="L145" s="65" t="s">
        <v>314</v>
      </c>
      <c r="M145" s="81" t="s">
        <v>339</v>
      </c>
    </row>
    <row r="146" spans="1:167" s="120" customFormat="1" ht="28.5" customHeight="1" x14ac:dyDescent="0.25">
      <c r="A146" s="51" t="s">
        <v>277</v>
      </c>
      <c r="B146" s="51" t="s">
        <v>117</v>
      </c>
      <c r="C146" s="52">
        <v>42535</v>
      </c>
      <c r="D146" s="52">
        <v>42608</v>
      </c>
      <c r="E146" s="53" t="s">
        <v>12</v>
      </c>
      <c r="F146" s="51" t="s">
        <v>12</v>
      </c>
      <c r="G146" s="51" t="s">
        <v>12</v>
      </c>
      <c r="H146" s="51" t="s">
        <v>13</v>
      </c>
      <c r="I146" s="51" t="s">
        <v>13</v>
      </c>
      <c r="J146" s="51" t="s">
        <v>12</v>
      </c>
      <c r="K146" s="51" t="s">
        <v>13</v>
      </c>
      <c r="L146" s="51" t="s">
        <v>293</v>
      </c>
      <c r="M146" s="55" t="s">
        <v>215</v>
      </c>
    </row>
    <row r="147" spans="1:167" s="121" customFormat="1" ht="28.5" customHeight="1" x14ac:dyDescent="0.25">
      <c r="A147" s="51" t="s">
        <v>252</v>
      </c>
      <c r="B147" s="51" t="s">
        <v>119</v>
      </c>
      <c r="C147" s="52">
        <v>42423</v>
      </c>
      <c r="D147" s="52">
        <v>42514</v>
      </c>
      <c r="E147" s="53" t="s">
        <v>12</v>
      </c>
      <c r="F147" s="51" t="s">
        <v>12</v>
      </c>
      <c r="G147" s="51" t="s">
        <v>12</v>
      </c>
      <c r="H147" s="51" t="s">
        <v>12</v>
      </c>
      <c r="I147" s="51" t="s">
        <v>12</v>
      </c>
      <c r="J147" s="51" t="s">
        <v>12</v>
      </c>
      <c r="K147" s="51" t="s">
        <v>13</v>
      </c>
      <c r="L147" s="51" t="s">
        <v>275</v>
      </c>
      <c r="M147" s="55" t="s">
        <v>222</v>
      </c>
    </row>
    <row r="148" spans="1:167" s="121" customFormat="1" ht="28.5" customHeight="1" x14ac:dyDescent="0.25">
      <c r="A148" s="65" t="s">
        <v>184</v>
      </c>
      <c r="B148" s="65" t="s">
        <v>118</v>
      </c>
      <c r="C148" s="66">
        <v>42290</v>
      </c>
      <c r="D148" s="66">
        <v>42374</v>
      </c>
      <c r="E148" s="67" t="s">
        <v>16</v>
      </c>
      <c r="F148" s="65" t="s">
        <v>16</v>
      </c>
      <c r="G148" s="65" t="s">
        <v>12</v>
      </c>
      <c r="H148" s="65" t="s">
        <v>12</v>
      </c>
      <c r="I148" s="65" t="s">
        <v>12</v>
      </c>
      <c r="J148" s="65" t="s">
        <v>16</v>
      </c>
      <c r="K148" s="65" t="s">
        <v>16</v>
      </c>
      <c r="L148" s="65" t="s">
        <v>200</v>
      </c>
      <c r="M148" s="79" t="s">
        <v>216</v>
      </c>
    </row>
    <row r="149" spans="1:167" s="121" customFormat="1" ht="28.5" customHeight="1" x14ac:dyDescent="0.25">
      <c r="A149" s="65" t="s">
        <v>319</v>
      </c>
      <c r="B149" s="65" t="s">
        <v>114</v>
      </c>
      <c r="C149" s="66">
        <v>42759</v>
      </c>
      <c r="D149" s="66">
        <v>42832</v>
      </c>
      <c r="E149" s="67" t="s">
        <v>16</v>
      </c>
      <c r="F149" s="65" t="s">
        <v>16</v>
      </c>
      <c r="G149" s="65" t="s">
        <v>12</v>
      </c>
      <c r="H149" s="65" t="s">
        <v>12</v>
      </c>
      <c r="I149" s="65" t="s">
        <v>12</v>
      </c>
      <c r="J149" s="65" t="s">
        <v>16</v>
      </c>
      <c r="K149" s="65" t="s">
        <v>16</v>
      </c>
      <c r="L149" s="65" t="s">
        <v>360</v>
      </c>
      <c r="M149" s="65" t="s">
        <v>212</v>
      </c>
    </row>
    <row r="150" spans="1:167" s="121" customFormat="1" ht="28.5" customHeight="1" x14ac:dyDescent="0.2">
      <c r="A150" s="5" t="s">
        <v>66</v>
      </c>
      <c r="B150" s="5" t="s">
        <v>115</v>
      </c>
      <c r="C150" s="6">
        <v>42031</v>
      </c>
      <c r="D150" s="6">
        <v>42136</v>
      </c>
      <c r="E150" s="11" t="s">
        <v>13</v>
      </c>
      <c r="F150" s="5" t="s">
        <v>13</v>
      </c>
      <c r="G150" s="5" t="s">
        <v>13</v>
      </c>
      <c r="H150" s="5" t="s">
        <v>13</v>
      </c>
      <c r="I150" s="5" t="s">
        <v>20</v>
      </c>
      <c r="J150" s="5" t="s">
        <v>20</v>
      </c>
      <c r="K150" s="5" t="s">
        <v>13</v>
      </c>
      <c r="L150" s="5" t="s">
        <v>137</v>
      </c>
      <c r="M150" s="100" t="s">
        <v>218</v>
      </c>
    </row>
    <row r="151" spans="1:167" s="121" customFormat="1" ht="28.5" customHeight="1" x14ac:dyDescent="0.25">
      <c r="A151" s="51" t="s">
        <v>284</v>
      </c>
      <c r="B151" s="51" t="s">
        <v>110</v>
      </c>
      <c r="C151" s="52">
        <v>42556</v>
      </c>
      <c r="D151" s="52">
        <v>42633</v>
      </c>
      <c r="E151" s="53" t="s">
        <v>12</v>
      </c>
      <c r="F151" s="51" t="s">
        <v>12</v>
      </c>
      <c r="G151" s="51" t="s">
        <v>12</v>
      </c>
      <c r="H151" s="51" t="s">
        <v>13</v>
      </c>
      <c r="I151" s="51" t="s">
        <v>13</v>
      </c>
      <c r="J151" s="51" t="s">
        <v>12</v>
      </c>
      <c r="K151" s="51" t="s">
        <v>13</v>
      </c>
      <c r="L151" s="51" t="s">
        <v>297</v>
      </c>
      <c r="M151" s="55" t="s">
        <v>239</v>
      </c>
    </row>
    <row r="152" spans="1:167" s="120" customFormat="1" ht="28.5" customHeight="1" x14ac:dyDescent="0.25">
      <c r="A152" s="55" t="s">
        <v>335</v>
      </c>
      <c r="B152" s="55" t="s">
        <v>117</v>
      </c>
      <c r="C152" s="58">
        <v>42906</v>
      </c>
      <c r="D152" s="58">
        <v>42982</v>
      </c>
      <c r="E152" s="53" t="s">
        <v>12</v>
      </c>
      <c r="F152" s="55" t="s">
        <v>12</v>
      </c>
      <c r="G152" s="55" t="s">
        <v>12</v>
      </c>
      <c r="H152" s="55" t="s">
        <v>13</v>
      </c>
      <c r="I152" s="55" t="s">
        <v>12</v>
      </c>
      <c r="J152" s="55" t="s">
        <v>12</v>
      </c>
      <c r="K152" s="55" t="s">
        <v>12</v>
      </c>
      <c r="L152" s="55" t="s">
        <v>396</v>
      </c>
      <c r="M152" s="55" t="s">
        <v>338</v>
      </c>
    </row>
    <row r="153" spans="1:167" s="120" customFormat="1" ht="28.5" customHeight="1" x14ac:dyDescent="0.2">
      <c r="A153" s="106" t="s">
        <v>54</v>
      </c>
      <c r="B153" s="106" t="s">
        <v>114</v>
      </c>
      <c r="C153" s="107">
        <v>41947</v>
      </c>
      <c r="D153" s="107">
        <v>42024</v>
      </c>
      <c r="E153" s="108" t="s">
        <v>12</v>
      </c>
      <c r="F153" s="106" t="s">
        <v>12</v>
      </c>
      <c r="G153" s="106" t="s">
        <v>12</v>
      </c>
      <c r="H153" s="106" t="s">
        <v>12</v>
      </c>
      <c r="I153" s="106" t="s">
        <v>12</v>
      </c>
      <c r="J153" s="106" t="s">
        <v>12</v>
      </c>
      <c r="K153" s="106" t="s">
        <v>12</v>
      </c>
      <c r="L153" s="106" t="s">
        <v>102</v>
      </c>
      <c r="M153" s="55" t="s">
        <v>223</v>
      </c>
    </row>
    <row r="154" spans="1:167" s="111" customFormat="1" ht="28.5" customHeight="1" x14ac:dyDescent="0.25">
      <c r="A154" s="65" t="s">
        <v>194</v>
      </c>
      <c r="B154" s="65" t="s">
        <v>114</v>
      </c>
      <c r="C154" s="66">
        <v>42332</v>
      </c>
      <c r="D154" s="66">
        <v>42416</v>
      </c>
      <c r="E154" s="67" t="s">
        <v>16</v>
      </c>
      <c r="F154" s="65" t="s">
        <v>16</v>
      </c>
      <c r="G154" s="65" t="s">
        <v>12</v>
      </c>
      <c r="H154" s="65" t="s">
        <v>12</v>
      </c>
      <c r="I154" s="65" t="s">
        <v>16</v>
      </c>
      <c r="J154" s="65" t="s">
        <v>16</v>
      </c>
      <c r="K154" s="65" t="s">
        <v>12</v>
      </c>
      <c r="L154" s="65" t="s">
        <v>248</v>
      </c>
      <c r="M154" s="79" t="s">
        <v>214</v>
      </c>
    </row>
    <row r="155" spans="1:167" s="120" customFormat="1" ht="28.5" customHeight="1" x14ac:dyDescent="0.2">
      <c r="A155" s="106" t="s">
        <v>122</v>
      </c>
      <c r="B155" s="106" t="s">
        <v>115</v>
      </c>
      <c r="C155" s="107">
        <v>42059</v>
      </c>
      <c r="D155" s="107">
        <v>42136</v>
      </c>
      <c r="E155" s="108" t="s">
        <v>12</v>
      </c>
      <c r="F155" s="106" t="s">
        <v>12</v>
      </c>
      <c r="G155" s="106" t="s">
        <v>13</v>
      </c>
      <c r="H155" s="106" t="s">
        <v>13</v>
      </c>
      <c r="I155" s="106" t="s">
        <v>13</v>
      </c>
      <c r="J155" s="106" t="s">
        <v>12</v>
      </c>
      <c r="K155" s="106" t="s">
        <v>12</v>
      </c>
      <c r="L155" s="106" t="s">
        <v>134</v>
      </c>
      <c r="M155" s="110" t="s">
        <v>235</v>
      </c>
    </row>
    <row r="156" spans="1:167" s="120" customFormat="1" ht="28.5" customHeight="1" x14ac:dyDescent="0.25">
      <c r="A156" s="51" t="s">
        <v>336</v>
      </c>
      <c r="B156" s="51" t="s">
        <v>117</v>
      </c>
      <c r="C156" s="52">
        <v>42857</v>
      </c>
      <c r="D156" s="52">
        <v>42930</v>
      </c>
      <c r="E156" s="53" t="s">
        <v>12</v>
      </c>
      <c r="F156" s="51" t="s">
        <v>12</v>
      </c>
      <c r="G156" s="51" t="s">
        <v>12</v>
      </c>
      <c r="H156" s="51" t="s">
        <v>13</v>
      </c>
      <c r="I156" s="51" t="s">
        <v>12</v>
      </c>
      <c r="J156" s="51" t="s">
        <v>12</v>
      </c>
      <c r="K156" s="51" t="s">
        <v>12</v>
      </c>
      <c r="L156" s="51" t="s">
        <v>386</v>
      </c>
      <c r="M156" s="51" t="s">
        <v>232</v>
      </c>
    </row>
    <row r="157" spans="1:167" s="120" customFormat="1" ht="28.5" customHeight="1" x14ac:dyDescent="0.2">
      <c r="A157" s="75" t="s">
        <v>124</v>
      </c>
      <c r="B157" s="75" t="s">
        <v>112</v>
      </c>
      <c r="C157" s="76">
        <v>42066</v>
      </c>
      <c r="D157" s="76">
        <v>42142</v>
      </c>
      <c r="E157" s="77" t="s">
        <v>16</v>
      </c>
      <c r="F157" s="75" t="s">
        <v>16</v>
      </c>
      <c r="G157" s="75" t="s">
        <v>12</v>
      </c>
      <c r="H157" s="75" t="s">
        <v>12</v>
      </c>
      <c r="I157" s="75" t="s">
        <v>12</v>
      </c>
      <c r="J157" s="75" t="s">
        <v>12</v>
      </c>
      <c r="K157" s="75" t="s">
        <v>12</v>
      </c>
      <c r="L157" s="75" t="s">
        <v>142</v>
      </c>
      <c r="M157" s="81" t="s">
        <v>224</v>
      </c>
    </row>
    <row r="158" spans="1:167" ht="28.5" customHeight="1" x14ac:dyDescent="0.25">
      <c r="A158" s="15" t="s">
        <v>402</v>
      </c>
      <c r="B158" s="15" t="s">
        <v>112</v>
      </c>
      <c r="C158" s="16">
        <v>42863</v>
      </c>
      <c r="D158" s="16">
        <v>42923</v>
      </c>
      <c r="E158" s="17" t="s">
        <v>13</v>
      </c>
      <c r="F158" s="15" t="s">
        <v>12</v>
      </c>
      <c r="G158" s="15" t="s">
        <v>13</v>
      </c>
      <c r="H158" s="15" t="s">
        <v>13</v>
      </c>
      <c r="I158" s="15" t="s">
        <v>13</v>
      </c>
      <c r="J158" s="15" t="s">
        <v>13</v>
      </c>
      <c r="K158" s="15"/>
      <c r="L158" s="15" t="s">
        <v>403</v>
      </c>
      <c r="M158" s="15" t="s">
        <v>404</v>
      </c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</row>
    <row r="159" spans="1:167" ht="28.5" customHeight="1" x14ac:dyDescent="0.25">
      <c r="A159" s="51" t="s">
        <v>190</v>
      </c>
      <c r="B159" s="51" t="s">
        <v>112</v>
      </c>
      <c r="C159" s="52">
        <v>42304</v>
      </c>
      <c r="D159" s="52">
        <v>42389</v>
      </c>
      <c r="E159" s="53" t="s">
        <v>12</v>
      </c>
      <c r="F159" s="51" t="s">
        <v>12</v>
      </c>
      <c r="G159" s="51" t="s">
        <v>12</v>
      </c>
      <c r="H159" s="51" t="s">
        <v>12</v>
      </c>
      <c r="I159" s="51" t="s">
        <v>12</v>
      </c>
      <c r="J159" s="51" t="s">
        <v>12</v>
      </c>
      <c r="K159" s="51" t="s">
        <v>12</v>
      </c>
      <c r="L159" s="51" t="s">
        <v>209</v>
      </c>
      <c r="M159" s="55" t="s">
        <v>228</v>
      </c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</row>
    <row r="160" spans="1:167" ht="28.5" customHeight="1" x14ac:dyDescent="0.25">
      <c r="A160" s="94" t="s">
        <v>204</v>
      </c>
      <c r="B160" s="94" t="s">
        <v>114</v>
      </c>
      <c r="C160" s="95">
        <v>42381</v>
      </c>
      <c r="D160" s="95">
        <v>42458</v>
      </c>
      <c r="E160" s="96" t="s">
        <v>160</v>
      </c>
      <c r="F160" s="94" t="s">
        <v>13</v>
      </c>
      <c r="G160" s="94" t="s">
        <v>20</v>
      </c>
      <c r="H160" s="94" t="s">
        <v>20</v>
      </c>
      <c r="I160" s="94" t="s">
        <v>13</v>
      </c>
      <c r="J160" s="94" t="s">
        <v>20</v>
      </c>
      <c r="K160" s="94" t="s">
        <v>13</v>
      </c>
      <c r="L160" s="94" t="s">
        <v>258</v>
      </c>
      <c r="M160" s="63" t="s">
        <v>212</v>
      </c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</row>
    <row r="161" spans="1:167" s="128" customFormat="1" ht="28.5" customHeight="1" x14ac:dyDescent="0.25">
      <c r="A161" s="15" t="s">
        <v>317</v>
      </c>
      <c r="B161" s="15" t="s">
        <v>115</v>
      </c>
      <c r="C161" s="16">
        <v>42752</v>
      </c>
      <c r="D161" s="16">
        <v>42825</v>
      </c>
      <c r="E161" s="17" t="s">
        <v>59</v>
      </c>
      <c r="F161" s="15" t="s">
        <v>12</v>
      </c>
      <c r="G161" s="15" t="s">
        <v>13</v>
      </c>
      <c r="H161" s="15" t="s">
        <v>20</v>
      </c>
      <c r="I161" s="15" t="s">
        <v>59</v>
      </c>
      <c r="J161" s="15" t="s">
        <v>13</v>
      </c>
      <c r="K161" s="15" t="s">
        <v>12</v>
      </c>
      <c r="L161" s="15" t="s">
        <v>356</v>
      </c>
      <c r="M161" s="15" t="s">
        <v>357</v>
      </c>
    </row>
    <row r="162" spans="1:167" ht="28.5" customHeight="1" x14ac:dyDescent="0.25">
      <c r="A162" s="51" t="s">
        <v>155</v>
      </c>
      <c r="B162" s="51" t="s">
        <v>118</v>
      </c>
      <c r="C162" s="52">
        <v>42177</v>
      </c>
      <c r="D162" s="52">
        <v>42248</v>
      </c>
      <c r="E162" s="53" t="s">
        <v>12</v>
      </c>
      <c r="F162" s="51" t="s">
        <v>12</v>
      </c>
      <c r="G162" s="51" t="s">
        <v>12</v>
      </c>
      <c r="H162" s="51" t="s">
        <v>12</v>
      </c>
      <c r="I162" s="51" t="s">
        <v>12</v>
      </c>
      <c r="J162" s="51" t="s">
        <v>12</v>
      </c>
      <c r="K162" s="51" t="s">
        <v>12</v>
      </c>
      <c r="L162" s="51" t="s">
        <v>175</v>
      </c>
      <c r="M162" s="55" t="s">
        <v>230</v>
      </c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</row>
    <row r="163" spans="1:167" s="121" customFormat="1" ht="28.5" customHeight="1" x14ac:dyDescent="0.2">
      <c r="A163" s="106" t="s">
        <v>125</v>
      </c>
      <c r="B163" s="106" t="s">
        <v>112</v>
      </c>
      <c r="C163" s="107">
        <v>42066</v>
      </c>
      <c r="D163" s="107">
        <v>42137</v>
      </c>
      <c r="E163" s="108" t="s">
        <v>12</v>
      </c>
      <c r="F163" s="106" t="s">
        <v>12</v>
      </c>
      <c r="G163" s="106" t="s">
        <v>12</v>
      </c>
      <c r="H163" s="106" t="s">
        <v>12</v>
      </c>
      <c r="I163" s="106" t="s">
        <v>12</v>
      </c>
      <c r="J163" s="106" t="s">
        <v>12</v>
      </c>
      <c r="K163" s="106" t="s">
        <v>12</v>
      </c>
      <c r="L163" s="106" t="s">
        <v>139</v>
      </c>
      <c r="M163" s="55" t="s">
        <v>228</v>
      </c>
    </row>
    <row r="164" spans="1:167" s="121" customFormat="1" ht="28.5" customHeight="1" x14ac:dyDescent="0.25">
      <c r="A164" s="65" t="s">
        <v>285</v>
      </c>
      <c r="B164" s="65" t="s">
        <v>115</v>
      </c>
      <c r="C164" s="66">
        <v>42556</v>
      </c>
      <c r="D164" s="66">
        <v>42633</v>
      </c>
      <c r="E164" s="67" t="s">
        <v>16</v>
      </c>
      <c r="F164" s="65" t="s">
        <v>16</v>
      </c>
      <c r="G164" s="65" t="s">
        <v>12</v>
      </c>
      <c r="H164" s="65" t="s">
        <v>12</v>
      </c>
      <c r="I164" s="65" t="s">
        <v>16</v>
      </c>
      <c r="J164" s="65" t="s">
        <v>16</v>
      </c>
      <c r="K164" s="65" t="s">
        <v>16</v>
      </c>
      <c r="L164" s="65" t="s">
        <v>298</v>
      </c>
      <c r="M164" s="81" t="s">
        <v>237</v>
      </c>
    </row>
    <row r="165" spans="1:167" s="121" customFormat="1" ht="28.5" customHeight="1" x14ac:dyDescent="0.25">
      <c r="A165" s="51" t="s">
        <v>186</v>
      </c>
      <c r="B165" s="51" t="s">
        <v>112</v>
      </c>
      <c r="C165" s="52">
        <v>42290</v>
      </c>
      <c r="D165" s="52">
        <v>42374</v>
      </c>
      <c r="E165" s="53" t="s">
        <v>12</v>
      </c>
      <c r="F165" s="51" t="s">
        <v>12</v>
      </c>
      <c r="G165" s="51" t="s">
        <v>12</v>
      </c>
      <c r="H165" s="51" t="s">
        <v>13</v>
      </c>
      <c r="I165" s="51" t="s">
        <v>12</v>
      </c>
      <c r="J165" s="51" t="s">
        <v>12</v>
      </c>
      <c r="K165" s="51" t="s">
        <v>12</v>
      </c>
      <c r="L165" s="51" t="s">
        <v>201</v>
      </c>
      <c r="M165" s="55" t="s">
        <v>224</v>
      </c>
    </row>
    <row r="166" spans="1:167" s="121" customFormat="1" ht="28.5" customHeight="1" x14ac:dyDescent="0.25">
      <c r="A166" s="15" t="s">
        <v>318</v>
      </c>
      <c r="B166" s="15" t="s">
        <v>117</v>
      </c>
      <c r="C166" s="16">
        <v>42752</v>
      </c>
      <c r="D166" s="16">
        <v>42825</v>
      </c>
      <c r="E166" s="17" t="s">
        <v>59</v>
      </c>
      <c r="F166" s="15" t="s">
        <v>12</v>
      </c>
      <c r="G166" s="15" t="s">
        <v>13</v>
      </c>
      <c r="H166" s="15" t="s">
        <v>13</v>
      </c>
      <c r="I166" s="15" t="s">
        <v>13</v>
      </c>
      <c r="J166" s="15" t="s">
        <v>13</v>
      </c>
      <c r="K166" s="15" t="s">
        <v>12</v>
      </c>
      <c r="L166" s="15" t="s">
        <v>359</v>
      </c>
      <c r="M166" s="15" t="s">
        <v>230</v>
      </c>
    </row>
    <row r="167" spans="1:167" s="121" customFormat="1" ht="28.5" customHeight="1" x14ac:dyDescent="0.25">
      <c r="A167" s="65" t="s">
        <v>304</v>
      </c>
      <c r="B167" s="65" t="s">
        <v>117</v>
      </c>
      <c r="C167" s="66">
        <v>42668</v>
      </c>
      <c r="D167" s="66">
        <v>42759</v>
      </c>
      <c r="E167" s="67" t="s">
        <v>16</v>
      </c>
      <c r="F167" s="65" t="s">
        <v>16</v>
      </c>
      <c r="G167" s="65" t="s">
        <v>16</v>
      </c>
      <c r="H167" s="65" t="s">
        <v>12</v>
      </c>
      <c r="I167" s="65" t="s">
        <v>16</v>
      </c>
      <c r="J167" s="65" t="s">
        <v>16</v>
      </c>
      <c r="K167" s="65" t="s">
        <v>12</v>
      </c>
      <c r="L167" s="65" t="s">
        <v>337</v>
      </c>
      <c r="M167" s="81" t="s">
        <v>338</v>
      </c>
    </row>
    <row r="168" spans="1:167" s="120" customFormat="1" ht="28.5" customHeight="1" x14ac:dyDescent="0.25">
      <c r="A168" s="15" t="s">
        <v>305</v>
      </c>
      <c r="B168" s="15" t="s">
        <v>110</v>
      </c>
      <c r="C168" s="16">
        <v>42689</v>
      </c>
      <c r="D168" s="16">
        <v>42773</v>
      </c>
      <c r="E168" s="17" t="s">
        <v>13</v>
      </c>
      <c r="F168" s="15" t="s">
        <v>12</v>
      </c>
      <c r="G168" s="15" t="s">
        <v>13</v>
      </c>
      <c r="H168" s="15" t="s">
        <v>13</v>
      </c>
      <c r="I168" s="15" t="s">
        <v>13</v>
      </c>
      <c r="J168" s="15" t="s">
        <v>13</v>
      </c>
      <c r="K168" s="15" t="s">
        <v>20</v>
      </c>
      <c r="L168" s="15" t="s">
        <v>348</v>
      </c>
      <c r="M168" s="15" t="s">
        <v>240</v>
      </c>
    </row>
    <row r="169" spans="1:167" s="111" customFormat="1" ht="28.5" customHeight="1" x14ac:dyDescent="0.25">
      <c r="A169" s="148" t="s">
        <v>121</v>
      </c>
      <c r="B169" s="55" t="s">
        <v>114</v>
      </c>
      <c r="C169" s="58">
        <v>43130</v>
      </c>
      <c r="D169" s="58">
        <v>43229</v>
      </c>
      <c r="E169" s="53" t="s">
        <v>12</v>
      </c>
      <c r="F169" s="55" t="s">
        <v>12</v>
      </c>
      <c r="G169" s="55" t="s">
        <v>12</v>
      </c>
      <c r="H169" s="55" t="s">
        <v>16</v>
      </c>
      <c r="I169" s="55" t="s">
        <v>12</v>
      </c>
      <c r="J169" s="55" t="s">
        <v>12</v>
      </c>
      <c r="K169" s="55"/>
      <c r="L169" s="149" t="s">
        <v>430</v>
      </c>
      <c r="M169" s="51" t="s">
        <v>345</v>
      </c>
    </row>
    <row r="170" spans="1:167" s="111" customFormat="1" ht="28.5" customHeight="1" x14ac:dyDescent="0.25">
      <c r="A170" s="148" t="s">
        <v>150</v>
      </c>
      <c r="B170" s="55" t="s">
        <v>111</v>
      </c>
      <c r="C170" s="58">
        <v>43158</v>
      </c>
      <c r="D170" s="58">
        <v>43241</v>
      </c>
      <c r="E170" s="53" t="s">
        <v>12</v>
      </c>
      <c r="F170" s="55" t="s">
        <v>12</v>
      </c>
      <c r="G170" s="55" t="s">
        <v>12</v>
      </c>
      <c r="H170" s="55" t="s">
        <v>13</v>
      </c>
      <c r="I170" s="55" t="s">
        <v>13</v>
      </c>
      <c r="J170" s="55" t="s">
        <v>12</v>
      </c>
      <c r="K170" s="55"/>
      <c r="L170" s="149" t="s">
        <v>431</v>
      </c>
      <c r="M170" s="51" t="s">
        <v>362</v>
      </c>
    </row>
    <row r="171" spans="1:167" s="84" customFormat="1" ht="28.5" customHeight="1" x14ac:dyDescent="0.25">
      <c r="A171" s="145" t="s">
        <v>429</v>
      </c>
      <c r="B171" s="81" t="s">
        <v>112</v>
      </c>
      <c r="C171" s="91">
        <v>43157</v>
      </c>
      <c r="D171" s="91">
        <v>43236</v>
      </c>
      <c r="E171" s="67" t="s">
        <v>16</v>
      </c>
      <c r="F171" s="81" t="s">
        <v>16</v>
      </c>
      <c r="G171" s="81" t="s">
        <v>12</v>
      </c>
      <c r="H171" s="81" t="s">
        <v>13</v>
      </c>
      <c r="I171" s="81" t="s">
        <v>12</v>
      </c>
      <c r="J171" s="81" t="s">
        <v>16</v>
      </c>
      <c r="K171" s="81"/>
      <c r="L171" s="146" t="s">
        <v>432</v>
      </c>
      <c r="M171" s="147" t="s">
        <v>344</v>
      </c>
    </row>
    <row r="172" spans="1:167" s="84" customFormat="1" ht="28.5" customHeight="1" x14ac:dyDescent="0.25">
      <c r="A172" s="147" t="s">
        <v>141</v>
      </c>
      <c r="B172" s="81" t="s">
        <v>111</v>
      </c>
      <c r="C172" s="91">
        <v>43213</v>
      </c>
      <c r="D172" s="91">
        <v>43306</v>
      </c>
      <c r="E172" s="67" t="s">
        <v>16</v>
      </c>
      <c r="F172" s="81" t="s">
        <v>16</v>
      </c>
      <c r="G172" s="81" t="s">
        <v>12</v>
      </c>
      <c r="H172" s="81" t="s">
        <v>13</v>
      </c>
      <c r="I172" s="81" t="s">
        <v>12</v>
      </c>
      <c r="J172" s="81" t="s">
        <v>16</v>
      </c>
      <c r="K172" s="81"/>
      <c r="L172" s="146" t="s">
        <v>433</v>
      </c>
      <c r="M172" s="147" t="s">
        <v>423</v>
      </c>
    </row>
    <row r="173" spans="1:167" s="111" customFormat="1" ht="28.5" customHeight="1" x14ac:dyDescent="0.25">
      <c r="A173" s="148" t="s">
        <v>194</v>
      </c>
      <c r="B173" s="55" t="s">
        <v>114</v>
      </c>
      <c r="C173" s="58">
        <v>43228</v>
      </c>
      <c r="D173" s="58">
        <v>43301</v>
      </c>
      <c r="E173" s="53" t="s">
        <v>12</v>
      </c>
      <c r="F173" s="55" t="s">
        <v>12</v>
      </c>
      <c r="G173" s="55" t="s">
        <v>12</v>
      </c>
      <c r="H173" s="55" t="s">
        <v>12</v>
      </c>
      <c r="I173" s="55" t="s">
        <v>13</v>
      </c>
      <c r="J173" s="55" t="s">
        <v>12</v>
      </c>
      <c r="K173" s="55"/>
      <c r="L173" s="150" t="s">
        <v>434</v>
      </c>
      <c r="M173" s="148" t="s">
        <v>340</v>
      </c>
    </row>
    <row r="174" spans="1:167" s="111" customFormat="1" ht="28.5" customHeight="1" x14ac:dyDescent="0.25">
      <c r="A174" s="148" t="s">
        <v>180</v>
      </c>
      <c r="B174" s="55" t="s">
        <v>115</v>
      </c>
      <c r="C174" s="58">
        <v>43256</v>
      </c>
      <c r="D174" s="58">
        <v>43329</v>
      </c>
      <c r="E174" s="53" t="s">
        <v>12</v>
      </c>
      <c r="F174" s="55" t="s">
        <v>12</v>
      </c>
      <c r="G174" s="55" t="s">
        <v>12</v>
      </c>
      <c r="H174" s="55" t="s">
        <v>13</v>
      </c>
      <c r="I174" s="55" t="s">
        <v>12</v>
      </c>
      <c r="J174" s="55" t="s">
        <v>12</v>
      </c>
      <c r="K174" s="55"/>
      <c r="L174" s="55" t="s">
        <v>436</v>
      </c>
      <c r="M174" s="55" t="s">
        <v>435</v>
      </c>
    </row>
    <row r="175" spans="1:167" ht="28.5" customHeight="1" x14ac:dyDescent="0.25">
      <c r="A175" s="147" t="s">
        <v>184</v>
      </c>
      <c r="B175" s="81" t="s">
        <v>118</v>
      </c>
      <c r="C175" s="91">
        <v>43263</v>
      </c>
      <c r="D175" s="91">
        <v>43336</v>
      </c>
      <c r="E175" s="67" t="s">
        <v>16</v>
      </c>
      <c r="F175" s="81" t="s">
        <v>16</v>
      </c>
      <c r="G175" s="81" t="s">
        <v>12</v>
      </c>
      <c r="H175" s="81" t="s">
        <v>13</v>
      </c>
      <c r="I175" s="81" t="s">
        <v>12</v>
      </c>
      <c r="J175" s="81" t="s">
        <v>16</v>
      </c>
      <c r="K175" s="81"/>
      <c r="L175" s="81" t="s">
        <v>437</v>
      </c>
      <c r="M175" s="81" t="s">
        <v>343</v>
      </c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</row>
    <row r="176" spans="1:167" ht="28.5" customHeight="1" x14ac:dyDescent="0.2">
      <c r="A176" s="47"/>
      <c r="B176" s="47"/>
      <c r="C176" s="47"/>
      <c r="D176" s="47"/>
      <c r="E176" s="62"/>
      <c r="F176" s="47"/>
      <c r="G176" s="47"/>
      <c r="H176" s="47"/>
      <c r="I176" s="47"/>
      <c r="J176" s="47"/>
      <c r="K176" s="47"/>
      <c r="L176" s="47"/>
      <c r="M176" s="48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</row>
    <row r="177" spans="1:167" ht="28.5" customHeight="1" x14ac:dyDescent="0.2">
      <c r="A177" s="47"/>
      <c r="B177" s="47"/>
      <c r="C177" s="47"/>
      <c r="D177" s="47"/>
      <c r="E177" s="62"/>
      <c r="F177" s="47"/>
      <c r="G177" s="47"/>
      <c r="H177" s="47"/>
      <c r="I177" s="47"/>
      <c r="J177" s="47"/>
      <c r="K177" s="47"/>
      <c r="L177" s="47"/>
      <c r="M177" s="48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</row>
    <row r="178" spans="1:167" ht="28.5" customHeight="1" x14ac:dyDescent="0.2">
      <c r="A178" s="47"/>
      <c r="B178" s="47"/>
      <c r="C178" s="47"/>
      <c r="D178" s="47"/>
      <c r="E178" s="62"/>
      <c r="F178" s="47"/>
      <c r="G178" s="47"/>
      <c r="H178" s="47"/>
      <c r="I178" s="47"/>
      <c r="J178" s="47"/>
      <c r="K178" s="47"/>
      <c r="L178" s="47"/>
      <c r="M178" s="48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</row>
    <row r="179" spans="1:167" ht="28.5" customHeight="1" x14ac:dyDescent="0.2">
      <c r="A179" s="47"/>
      <c r="B179" s="47"/>
      <c r="C179" s="47"/>
      <c r="D179" s="47"/>
      <c r="E179" s="62"/>
      <c r="F179" s="47"/>
      <c r="G179" s="47"/>
      <c r="H179" s="47"/>
      <c r="I179" s="47"/>
      <c r="J179" s="47"/>
      <c r="K179" s="47"/>
      <c r="L179" s="47"/>
      <c r="M179" s="48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</row>
    <row r="180" spans="1:167" ht="28.5" customHeight="1" x14ac:dyDescent="0.2">
      <c r="A180" s="47"/>
      <c r="B180" s="47"/>
      <c r="C180" s="47"/>
      <c r="D180" s="47"/>
      <c r="E180" s="62"/>
      <c r="F180" s="47"/>
      <c r="G180" s="47"/>
      <c r="H180" s="47"/>
      <c r="I180" s="47"/>
      <c r="J180" s="47"/>
      <c r="K180" s="47"/>
      <c r="L180" s="47"/>
      <c r="M180" s="48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</row>
    <row r="181" spans="1:167" ht="28.5" customHeight="1" x14ac:dyDescent="0.2">
      <c r="A181" s="47"/>
      <c r="B181" s="47"/>
      <c r="C181" s="47"/>
      <c r="D181" s="47"/>
      <c r="E181" s="62"/>
      <c r="F181" s="47"/>
      <c r="G181" s="47"/>
      <c r="H181" s="47"/>
      <c r="I181" s="47"/>
      <c r="J181" s="47"/>
      <c r="K181" s="47"/>
      <c r="L181" s="47"/>
      <c r="M181" s="48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</row>
    <row r="182" spans="1:167" ht="28.5" customHeight="1" x14ac:dyDescent="0.2">
      <c r="A182" s="47"/>
      <c r="B182" s="47"/>
      <c r="C182" s="47"/>
      <c r="D182" s="47"/>
      <c r="E182" s="62"/>
      <c r="F182" s="47"/>
      <c r="G182" s="47"/>
      <c r="H182" s="47"/>
      <c r="I182" s="47"/>
      <c r="J182" s="47"/>
      <c r="K182" s="47"/>
      <c r="L182" s="47"/>
      <c r="M182" s="48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</row>
    <row r="183" spans="1:167" ht="28.5" customHeight="1" x14ac:dyDescent="0.2">
      <c r="A183" s="47"/>
      <c r="B183" s="47"/>
      <c r="C183" s="47"/>
      <c r="D183" s="47"/>
      <c r="E183" s="62"/>
      <c r="F183" s="47"/>
      <c r="G183" s="47"/>
      <c r="H183" s="47"/>
      <c r="I183" s="47"/>
      <c r="J183" s="47"/>
      <c r="K183" s="47"/>
      <c r="L183" s="47"/>
      <c r="M183" s="48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</row>
    <row r="184" spans="1:167" ht="28.5" customHeight="1" x14ac:dyDescent="0.2">
      <c r="A184" s="47"/>
      <c r="B184" s="47"/>
      <c r="C184" s="47"/>
      <c r="D184" s="47"/>
      <c r="E184" s="62"/>
      <c r="F184" s="47"/>
      <c r="G184" s="47"/>
      <c r="H184" s="47"/>
      <c r="I184" s="47"/>
      <c r="J184" s="47"/>
      <c r="K184" s="47"/>
      <c r="L184" s="47"/>
      <c r="M184" s="48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</row>
    <row r="185" spans="1:167" ht="28.5" customHeight="1" x14ac:dyDescent="0.2">
      <c r="A185" s="47"/>
      <c r="B185" s="47"/>
      <c r="C185" s="47"/>
      <c r="D185" s="47"/>
      <c r="E185" s="62"/>
      <c r="F185" s="47"/>
      <c r="G185" s="47"/>
      <c r="H185" s="47"/>
      <c r="I185" s="47"/>
      <c r="J185" s="47"/>
      <c r="K185" s="47"/>
      <c r="L185" s="47"/>
      <c r="M185" s="48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</row>
    <row r="186" spans="1:167" ht="28.5" customHeight="1" x14ac:dyDescent="0.2">
      <c r="A186" s="47"/>
      <c r="B186" s="47"/>
      <c r="C186" s="47"/>
      <c r="D186" s="47"/>
      <c r="E186" s="62"/>
      <c r="F186" s="47"/>
      <c r="G186" s="47"/>
      <c r="H186" s="47"/>
      <c r="I186" s="47"/>
      <c r="J186" s="47"/>
      <c r="K186" s="47"/>
      <c r="L186" s="47"/>
      <c r="M186" s="48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</row>
    <row r="187" spans="1:167" ht="28.5" customHeight="1" x14ac:dyDescent="0.2">
      <c r="A187" s="47"/>
      <c r="B187" s="47"/>
      <c r="C187" s="47"/>
      <c r="D187" s="47"/>
      <c r="E187" s="62"/>
      <c r="F187" s="47"/>
      <c r="G187" s="47"/>
      <c r="H187" s="47"/>
      <c r="I187" s="47"/>
      <c r="J187" s="47"/>
      <c r="K187" s="47"/>
      <c r="L187" s="47"/>
      <c r="M187" s="48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</row>
    <row r="188" spans="1:167" ht="28.5" customHeight="1" x14ac:dyDescent="0.2">
      <c r="A188" s="47"/>
      <c r="B188" s="47"/>
      <c r="C188" s="47"/>
      <c r="D188" s="47"/>
      <c r="E188" s="62"/>
      <c r="F188" s="47"/>
      <c r="G188" s="47"/>
      <c r="H188" s="47"/>
      <c r="I188" s="47"/>
      <c r="J188" s="47"/>
      <c r="K188" s="47"/>
      <c r="L188" s="47"/>
      <c r="M188" s="48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</row>
    <row r="189" spans="1:167" ht="28.5" customHeight="1" x14ac:dyDescent="0.25">
      <c r="A189" s="59"/>
      <c r="B189" s="59"/>
      <c r="C189" s="59"/>
      <c r="D189" s="59"/>
      <c r="E189" s="60"/>
      <c r="F189" s="59"/>
      <c r="G189" s="59"/>
      <c r="H189" s="59"/>
      <c r="I189" s="59"/>
      <c r="J189" s="59"/>
      <c r="K189" s="59"/>
      <c r="L189" s="59"/>
      <c r="M189" s="61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</row>
    <row r="190" spans="1:167" ht="28.5" customHeight="1" x14ac:dyDescent="0.25">
      <c r="A190" s="59"/>
      <c r="B190" s="59"/>
      <c r="C190" s="59"/>
      <c r="D190" s="59"/>
      <c r="E190" s="60"/>
      <c r="F190" s="59"/>
      <c r="G190" s="59"/>
      <c r="H190" s="59"/>
      <c r="I190" s="59"/>
      <c r="J190" s="59"/>
      <c r="K190" s="59"/>
      <c r="L190" s="59"/>
      <c r="M190" s="61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</row>
    <row r="191" spans="1:167" ht="28.5" customHeight="1" x14ac:dyDescent="0.25">
      <c r="A191" s="59"/>
      <c r="B191" s="59"/>
      <c r="C191" s="59"/>
      <c r="D191" s="59"/>
      <c r="E191" s="60"/>
      <c r="F191" s="59"/>
      <c r="G191" s="59"/>
      <c r="H191" s="59"/>
      <c r="I191" s="59"/>
      <c r="J191" s="59"/>
      <c r="K191" s="59"/>
      <c r="L191" s="59"/>
      <c r="M191" s="61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</row>
    <row r="192" spans="1:167" ht="28.5" customHeight="1" x14ac:dyDescent="0.25">
      <c r="A192" s="59"/>
      <c r="B192" s="59"/>
      <c r="C192" s="59"/>
      <c r="D192" s="59"/>
      <c r="E192" s="60"/>
      <c r="F192" s="59"/>
      <c r="G192" s="59"/>
      <c r="H192" s="59"/>
      <c r="I192" s="59"/>
      <c r="J192" s="59"/>
      <c r="K192" s="59"/>
      <c r="L192" s="59"/>
      <c r="M192" s="61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</row>
    <row r="193" spans="1:167" ht="28.5" customHeight="1" x14ac:dyDescent="0.25">
      <c r="A193" s="59"/>
      <c r="B193" s="59"/>
      <c r="C193" s="59"/>
      <c r="D193" s="59"/>
      <c r="E193" s="60"/>
      <c r="F193" s="59"/>
      <c r="G193" s="59"/>
      <c r="H193" s="59"/>
      <c r="I193" s="59"/>
      <c r="J193" s="59"/>
      <c r="K193" s="59"/>
      <c r="L193" s="59"/>
      <c r="M193" s="61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</row>
    <row r="194" spans="1:167" ht="28.5" customHeight="1" x14ac:dyDescent="0.25">
      <c r="A194" s="59"/>
      <c r="B194" s="59"/>
      <c r="C194" s="59"/>
      <c r="D194" s="59"/>
      <c r="E194" s="60"/>
      <c r="F194" s="59"/>
      <c r="G194" s="59"/>
      <c r="H194" s="59"/>
      <c r="I194" s="59"/>
      <c r="J194" s="59"/>
      <c r="K194" s="59"/>
      <c r="L194" s="59"/>
      <c r="M194" s="61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</row>
    <row r="195" spans="1:167" ht="28.5" customHeight="1" x14ac:dyDescent="0.25">
      <c r="A195" s="59"/>
      <c r="B195" s="59"/>
      <c r="C195" s="59"/>
      <c r="D195" s="59"/>
      <c r="E195" s="60"/>
      <c r="F195" s="59"/>
      <c r="G195" s="59"/>
      <c r="H195" s="59"/>
      <c r="I195" s="59"/>
      <c r="J195" s="59"/>
      <c r="K195" s="59"/>
      <c r="L195" s="59"/>
      <c r="M195" s="61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</row>
    <row r="196" spans="1:167" ht="28.5" customHeight="1" x14ac:dyDescent="0.25">
      <c r="A196" s="59"/>
      <c r="B196" s="59"/>
      <c r="C196" s="59"/>
      <c r="D196" s="59"/>
      <c r="E196" s="60"/>
      <c r="F196" s="59"/>
      <c r="G196" s="59"/>
      <c r="H196" s="59"/>
      <c r="I196" s="59"/>
      <c r="J196" s="59"/>
      <c r="K196" s="59"/>
      <c r="L196" s="59"/>
      <c r="M196" s="61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</row>
    <row r="197" spans="1:167" ht="28.5" customHeight="1" x14ac:dyDescent="0.25">
      <c r="A197" s="59"/>
      <c r="B197" s="59"/>
      <c r="C197" s="59"/>
      <c r="D197" s="59"/>
      <c r="E197" s="60"/>
      <c r="F197" s="59"/>
      <c r="G197" s="59"/>
      <c r="H197" s="59"/>
      <c r="I197" s="59"/>
      <c r="J197" s="59"/>
      <c r="K197" s="59"/>
      <c r="L197" s="59"/>
      <c r="M197" s="61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</row>
    <row r="198" spans="1:167" ht="28.5" customHeight="1" x14ac:dyDescent="0.25">
      <c r="A198" s="59"/>
      <c r="B198" s="59"/>
      <c r="C198" s="59"/>
      <c r="D198" s="59"/>
      <c r="E198" s="60"/>
      <c r="F198" s="59"/>
      <c r="G198" s="59"/>
      <c r="H198" s="59"/>
      <c r="I198" s="59"/>
      <c r="J198" s="59"/>
      <c r="K198" s="59"/>
      <c r="L198" s="59"/>
      <c r="M198" s="61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</row>
    <row r="199" spans="1:167" ht="28.5" customHeight="1" x14ac:dyDescent="0.25">
      <c r="A199" s="59"/>
      <c r="B199" s="59"/>
      <c r="C199" s="59"/>
      <c r="D199" s="59"/>
      <c r="E199" s="60"/>
      <c r="F199" s="59"/>
      <c r="G199" s="59"/>
      <c r="H199" s="59"/>
      <c r="I199" s="59"/>
      <c r="J199" s="59"/>
      <c r="K199" s="59"/>
      <c r="L199" s="59"/>
      <c r="M199" s="61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</row>
    <row r="200" spans="1:167" ht="28.5" customHeight="1" x14ac:dyDescent="0.25">
      <c r="A200" s="59"/>
      <c r="B200" s="59"/>
      <c r="C200" s="59"/>
      <c r="D200" s="59"/>
      <c r="E200" s="60"/>
      <c r="F200" s="59"/>
      <c r="G200" s="59"/>
      <c r="H200" s="59"/>
      <c r="I200" s="59"/>
      <c r="J200" s="59"/>
      <c r="K200" s="59"/>
      <c r="L200" s="59"/>
      <c r="M200" s="61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</row>
    <row r="201" spans="1:167" ht="28.5" customHeight="1" x14ac:dyDescent="0.25">
      <c r="A201" s="59"/>
      <c r="B201" s="59"/>
      <c r="C201" s="59"/>
      <c r="D201" s="59"/>
      <c r="E201" s="60"/>
      <c r="F201" s="59"/>
      <c r="G201" s="59"/>
      <c r="H201" s="59"/>
      <c r="I201" s="59"/>
      <c r="J201" s="59"/>
      <c r="K201" s="59"/>
      <c r="L201" s="59"/>
      <c r="M201" s="61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</row>
    <row r="202" spans="1:167" ht="28.5" customHeight="1" x14ac:dyDescent="0.25">
      <c r="A202" s="59"/>
      <c r="B202" s="59"/>
      <c r="C202" s="59"/>
      <c r="D202" s="59"/>
      <c r="E202" s="60"/>
      <c r="F202" s="59"/>
      <c r="G202" s="59"/>
      <c r="H202" s="59"/>
      <c r="I202" s="59"/>
      <c r="J202" s="59"/>
      <c r="K202" s="59"/>
      <c r="L202" s="59"/>
      <c r="M202" s="61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</row>
    <row r="203" spans="1:167" ht="28.5" customHeight="1" x14ac:dyDescent="0.25">
      <c r="A203" s="59"/>
      <c r="B203" s="59"/>
      <c r="C203" s="59"/>
      <c r="D203" s="59"/>
      <c r="E203" s="60"/>
      <c r="F203" s="59"/>
      <c r="G203" s="59"/>
      <c r="H203" s="59"/>
      <c r="I203" s="59"/>
      <c r="J203" s="59"/>
      <c r="K203" s="59"/>
      <c r="L203" s="59"/>
      <c r="M203" s="61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</row>
    <row r="204" spans="1:167" ht="28.5" customHeight="1" x14ac:dyDescent="0.25">
      <c r="A204" s="59"/>
      <c r="B204" s="59"/>
      <c r="C204" s="59"/>
      <c r="D204" s="59"/>
      <c r="E204" s="60"/>
      <c r="F204" s="59"/>
      <c r="G204" s="59"/>
      <c r="H204" s="59"/>
      <c r="I204" s="59"/>
      <c r="J204" s="59"/>
      <c r="K204" s="59"/>
      <c r="L204" s="59"/>
      <c r="M204" s="61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</row>
    <row r="205" spans="1:167" ht="28.5" customHeight="1" x14ac:dyDescent="0.25">
      <c r="A205" s="59"/>
      <c r="B205" s="59"/>
      <c r="C205" s="59"/>
      <c r="D205" s="59"/>
      <c r="E205" s="60"/>
      <c r="F205" s="59"/>
      <c r="G205" s="59"/>
      <c r="H205" s="59"/>
      <c r="I205" s="59"/>
      <c r="J205" s="59"/>
      <c r="K205" s="59"/>
      <c r="L205" s="59"/>
      <c r="M205" s="61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</row>
    <row r="206" spans="1:167" ht="28.5" customHeight="1" x14ac:dyDescent="0.25">
      <c r="A206" s="59"/>
      <c r="B206" s="59"/>
      <c r="C206" s="59"/>
      <c r="D206" s="59"/>
      <c r="E206" s="60"/>
      <c r="F206" s="59"/>
      <c r="G206" s="59"/>
      <c r="H206" s="59"/>
      <c r="I206" s="59"/>
      <c r="J206" s="59"/>
      <c r="K206" s="59"/>
      <c r="L206" s="59"/>
      <c r="M206" s="61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</row>
    <row r="207" spans="1:167" ht="28.5" customHeight="1" x14ac:dyDescent="0.25">
      <c r="A207" s="59"/>
      <c r="B207" s="59"/>
      <c r="C207" s="59"/>
      <c r="D207" s="59"/>
      <c r="E207" s="60"/>
      <c r="F207" s="59"/>
      <c r="G207" s="59"/>
      <c r="H207" s="59"/>
      <c r="I207" s="59"/>
      <c r="J207" s="59"/>
      <c r="K207" s="59"/>
      <c r="L207" s="59"/>
      <c r="M207" s="61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</row>
    <row r="208" spans="1:167" ht="28.5" customHeight="1" x14ac:dyDescent="0.25">
      <c r="A208" s="59"/>
      <c r="B208" s="59"/>
      <c r="C208" s="59"/>
      <c r="D208" s="59"/>
      <c r="E208" s="60"/>
      <c r="F208" s="59"/>
      <c r="G208" s="59"/>
      <c r="H208" s="59"/>
      <c r="I208" s="59"/>
      <c r="J208" s="59"/>
      <c r="K208" s="59"/>
      <c r="L208" s="59"/>
      <c r="M208" s="61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</row>
    <row r="209" spans="1:167" ht="28.5" customHeight="1" x14ac:dyDescent="0.25">
      <c r="A209" s="59"/>
      <c r="B209" s="59"/>
      <c r="C209" s="59"/>
      <c r="D209" s="59"/>
      <c r="E209" s="60"/>
      <c r="F209" s="59"/>
      <c r="G209" s="59"/>
      <c r="H209" s="59"/>
      <c r="I209" s="59"/>
      <c r="J209" s="59"/>
      <c r="K209" s="59"/>
      <c r="L209" s="59"/>
      <c r="M209" s="61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</row>
    <row r="210" spans="1:167" ht="28.5" customHeight="1" x14ac:dyDescent="0.25">
      <c r="A210" s="59"/>
      <c r="B210" s="59"/>
      <c r="C210" s="59"/>
      <c r="D210" s="59"/>
      <c r="E210" s="60"/>
      <c r="F210" s="59"/>
      <c r="G210" s="59"/>
      <c r="H210" s="59"/>
      <c r="I210" s="59"/>
      <c r="J210" s="59"/>
      <c r="K210" s="59"/>
      <c r="L210" s="59"/>
      <c r="M210" s="61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</row>
    <row r="211" spans="1:167" ht="28.5" customHeight="1" x14ac:dyDescent="0.25">
      <c r="A211" s="59"/>
      <c r="B211" s="59"/>
      <c r="C211" s="59"/>
      <c r="D211" s="59"/>
      <c r="E211" s="60"/>
      <c r="F211" s="59"/>
      <c r="G211" s="59"/>
      <c r="H211" s="59"/>
      <c r="I211" s="59"/>
      <c r="J211" s="59"/>
      <c r="K211" s="59"/>
      <c r="L211" s="59"/>
      <c r="M211" s="61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</row>
    <row r="212" spans="1:167" ht="28.5" customHeight="1" x14ac:dyDescent="0.25">
      <c r="E212" s="57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</row>
    <row r="213" spans="1:167" ht="28.5" customHeight="1" x14ac:dyDescent="0.25">
      <c r="E213" s="57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</row>
    <row r="214" spans="1:167" ht="28.5" customHeight="1" x14ac:dyDescent="0.25">
      <c r="E214" s="57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</row>
    <row r="215" spans="1:167" ht="28.5" customHeight="1" x14ac:dyDescent="0.25">
      <c r="E215" s="57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</row>
    <row r="216" spans="1:167" ht="28.5" customHeight="1" x14ac:dyDescent="0.25">
      <c r="E216" s="57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</row>
    <row r="217" spans="1:167" ht="28.5" customHeight="1" x14ac:dyDescent="0.25">
      <c r="E217" s="57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</row>
    <row r="218" spans="1:167" ht="28.5" customHeight="1" x14ac:dyDescent="0.25">
      <c r="E218" s="57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</row>
    <row r="219" spans="1:167" ht="28.5" customHeight="1" x14ac:dyDescent="0.25">
      <c r="E219" s="57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</row>
    <row r="220" spans="1:167" ht="28.5" customHeight="1" x14ac:dyDescent="0.25">
      <c r="E220" s="57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</row>
    <row r="221" spans="1:167" ht="28.5" customHeight="1" x14ac:dyDescent="0.25">
      <c r="E221" s="57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</row>
    <row r="222" spans="1:167" ht="28.5" customHeight="1" x14ac:dyDescent="0.25">
      <c r="E222" s="57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</row>
    <row r="223" spans="1:167" ht="28.5" customHeight="1" x14ac:dyDescent="0.25">
      <c r="E223" s="57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</row>
    <row r="224" spans="1:167" ht="28.5" customHeight="1" x14ac:dyDescent="0.25">
      <c r="E224" s="57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</row>
    <row r="225" spans="5:167" ht="28.5" customHeight="1" x14ac:dyDescent="0.25">
      <c r="E225" s="57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</row>
    <row r="226" spans="5:167" ht="28.5" customHeight="1" x14ac:dyDescent="0.25">
      <c r="E226" s="57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</row>
    <row r="227" spans="5:167" ht="28.5" customHeight="1" x14ac:dyDescent="0.25">
      <c r="E227" s="57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</row>
    <row r="228" spans="5:167" ht="28.5" customHeight="1" x14ac:dyDescent="0.25">
      <c r="E228" s="57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</row>
    <row r="229" spans="5:167" ht="28.5" customHeight="1" x14ac:dyDescent="0.25">
      <c r="E229" s="57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</row>
    <row r="230" spans="5:167" ht="28.5" customHeight="1" x14ac:dyDescent="0.25">
      <c r="E230" s="57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</row>
    <row r="231" spans="5:167" ht="28.5" customHeight="1" x14ac:dyDescent="0.25">
      <c r="E231" s="57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</row>
    <row r="232" spans="5:167" ht="28.5" customHeight="1" x14ac:dyDescent="0.25">
      <c r="E232" s="57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</row>
    <row r="233" spans="5:167" ht="28.5" customHeight="1" x14ac:dyDescent="0.25">
      <c r="E233" s="57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</row>
    <row r="234" spans="5:167" ht="28.5" customHeight="1" x14ac:dyDescent="0.25">
      <c r="E234" s="57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</row>
    <row r="235" spans="5:167" ht="28.5" customHeight="1" x14ac:dyDescent="0.25">
      <c r="E235" s="57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</row>
    <row r="236" spans="5:167" ht="28.5" customHeight="1" x14ac:dyDescent="0.25">
      <c r="E236" s="57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</row>
    <row r="237" spans="5:167" ht="28.5" customHeight="1" x14ac:dyDescent="0.25">
      <c r="E237" s="57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</row>
    <row r="238" spans="5:167" ht="28.5" customHeight="1" x14ac:dyDescent="0.25">
      <c r="E238" s="57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</row>
    <row r="239" spans="5:167" ht="28.5" customHeight="1" x14ac:dyDescent="0.25">
      <c r="E239" s="57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</row>
    <row r="240" spans="5:167" ht="28.5" customHeight="1" x14ac:dyDescent="0.25">
      <c r="E240" s="57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</row>
    <row r="241" spans="5:167" ht="28.5" customHeight="1" x14ac:dyDescent="0.25">
      <c r="E241" s="57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</row>
    <row r="242" spans="5:167" ht="28.5" customHeight="1" x14ac:dyDescent="0.25">
      <c r="E242" s="57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</row>
    <row r="243" spans="5:167" ht="28.5" customHeight="1" x14ac:dyDescent="0.25">
      <c r="E243" s="57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</row>
    <row r="244" spans="5:167" ht="28.5" customHeight="1" x14ac:dyDescent="0.25">
      <c r="E244" s="57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</row>
    <row r="245" spans="5:167" ht="28.5" customHeight="1" x14ac:dyDescent="0.25">
      <c r="E245" s="57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</row>
    <row r="246" spans="5:167" ht="28.5" customHeight="1" x14ac:dyDescent="0.25">
      <c r="E246" s="57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</row>
    <row r="247" spans="5:167" ht="28.5" customHeight="1" x14ac:dyDescent="0.25">
      <c r="E247" s="57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</row>
    <row r="248" spans="5:167" ht="28.5" customHeight="1" x14ac:dyDescent="0.25">
      <c r="E248" s="57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</row>
    <row r="249" spans="5:167" ht="28.5" customHeight="1" x14ac:dyDescent="0.25">
      <c r="E249" s="57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</row>
    <row r="250" spans="5:167" ht="28.5" customHeight="1" x14ac:dyDescent="0.25">
      <c r="E250" s="57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</row>
    <row r="251" spans="5:167" ht="28.5" customHeight="1" x14ac:dyDescent="0.25">
      <c r="E251" s="57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</row>
    <row r="252" spans="5:167" ht="28.5" customHeight="1" x14ac:dyDescent="0.25">
      <c r="E252" s="57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</row>
    <row r="253" spans="5:167" ht="28.5" customHeight="1" x14ac:dyDescent="0.25">
      <c r="E253" s="57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</row>
    <row r="254" spans="5:167" ht="28.5" customHeight="1" x14ac:dyDescent="0.25">
      <c r="E254" s="57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</row>
    <row r="255" spans="5:167" ht="28.5" customHeight="1" x14ac:dyDescent="0.25">
      <c r="E255" s="57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</row>
    <row r="256" spans="5:167" ht="28.5" customHeight="1" x14ac:dyDescent="0.25">
      <c r="E256" s="57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</row>
    <row r="257" spans="5:167" ht="28.5" customHeight="1" x14ac:dyDescent="0.25">
      <c r="E257" s="57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</row>
    <row r="258" spans="5:167" ht="28.5" customHeight="1" x14ac:dyDescent="0.25">
      <c r="E258" s="57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</row>
    <row r="259" spans="5:167" ht="28.5" customHeight="1" x14ac:dyDescent="0.25">
      <c r="E259" s="57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</row>
    <row r="260" spans="5:167" ht="28.5" customHeight="1" x14ac:dyDescent="0.25">
      <c r="E260" s="57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</row>
    <row r="261" spans="5:167" ht="28.5" customHeight="1" x14ac:dyDescent="0.25">
      <c r="E261" s="57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</row>
    <row r="262" spans="5:167" ht="28.5" customHeight="1" x14ac:dyDescent="0.25">
      <c r="E262" s="57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</row>
    <row r="263" spans="5:167" ht="28.5" customHeight="1" x14ac:dyDescent="0.25">
      <c r="E263" s="57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</row>
    <row r="264" spans="5:167" ht="28.5" customHeight="1" x14ac:dyDescent="0.25">
      <c r="E264" s="57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</row>
    <row r="265" spans="5:167" ht="28.5" customHeight="1" x14ac:dyDescent="0.25">
      <c r="E265" s="57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</row>
    <row r="266" spans="5:167" ht="28.5" customHeight="1" x14ac:dyDescent="0.25">
      <c r="E266" s="57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</row>
    <row r="267" spans="5:167" ht="28.5" customHeight="1" x14ac:dyDescent="0.25">
      <c r="E267" s="57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</row>
    <row r="268" spans="5:167" ht="28.5" customHeight="1" x14ac:dyDescent="0.25">
      <c r="E268" s="57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</row>
    <row r="269" spans="5:167" ht="28.5" customHeight="1" x14ac:dyDescent="0.25">
      <c r="E269" s="57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</row>
    <row r="270" spans="5:167" ht="28.5" customHeight="1" x14ac:dyDescent="0.25">
      <c r="E270" s="57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</row>
    <row r="271" spans="5:167" ht="28.5" customHeight="1" x14ac:dyDescent="0.25">
      <c r="E271" s="57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</row>
    <row r="272" spans="5:167" ht="28.5" customHeight="1" x14ac:dyDescent="0.25">
      <c r="E272" s="57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</row>
    <row r="273" spans="5:167" ht="28.5" customHeight="1" x14ac:dyDescent="0.25">
      <c r="E273" s="57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</row>
    <row r="274" spans="5:167" ht="28.5" customHeight="1" x14ac:dyDescent="0.25">
      <c r="E274" s="57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</row>
    <row r="275" spans="5:167" ht="28.5" customHeight="1" x14ac:dyDescent="0.25">
      <c r="E275" s="57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</row>
    <row r="276" spans="5:167" ht="28.5" customHeight="1" x14ac:dyDescent="0.25">
      <c r="E276" s="57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</row>
    <row r="277" spans="5:167" ht="28.5" customHeight="1" x14ac:dyDescent="0.25">
      <c r="E277" s="57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</row>
    <row r="278" spans="5:167" ht="28.5" customHeight="1" x14ac:dyDescent="0.25">
      <c r="E278" s="57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</row>
    <row r="279" spans="5:167" ht="28.5" customHeight="1" x14ac:dyDescent="0.25">
      <c r="E279" s="57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</row>
    <row r="280" spans="5:167" ht="28.5" customHeight="1" x14ac:dyDescent="0.25">
      <c r="E280" s="57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</row>
    <row r="281" spans="5:167" ht="28.5" customHeight="1" x14ac:dyDescent="0.25">
      <c r="E281" s="57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</row>
    <row r="282" spans="5:167" ht="28.5" customHeight="1" x14ac:dyDescent="0.25">
      <c r="E282" s="57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</row>
    <row r="283" spans="5:167" ht="28.5" customHeight="1" x14ac:dyDescent="0.25">
      <c r="E283" s="57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</row>
    <row r="284" spans="5:167" ht="28.5" customHeight="1" x14ac:dyDescent="0.25">
      <c r="E284" s="57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</row>
    <row r="285" spans="5:167" ht="28.5" customHeight="1" x14ac:dyDescent="0.25">
      <c r="E285" s="57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</row>
    <row r="286" spans="5:167" ht="28.5" customHeight="1" x14ac:dyDescent="0.25">
      <c r="E286" s="57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</row>
    <row r="287" spans="5:167" ht="28.5" customHeight="1" x14ac:dyDescent="0.25">
      <c r="E287" s="57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</row>
    <row r="288" spans="5:167" ht="28.5" customHeight="1" x14ac:dyDescent="0.25">
      <c r="E288" s="57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</row>
    <row r="289" spans="5:167" ht="28.5" customHeight="1" x14ac:dyDescent="0.25">
      <c r="E289" s="57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</row>
    <row r="290" spans="5:167" ht="28.5" customHeight="1" x14ac:dyDescent="0.25">
      <c r="E290" s="57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</row>
    <row r="291" spans="5:167" ht="28.5" customHeight="1" x14ac:dyDescent="0.25">
      <c r="E291" s="57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</row>
    <row r="292" spans="5:167" ht="28.5" customHeight="1" x14ac:dyDescent="0.25">
      <c r="E292" s="57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</row>
    <row r="293" spans="5:167" ht="28.5" customHeight="1" x14ac:dyDescent="0.25">
      <c r="E293" s="57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</row>
    <row r="294" spans="5:167" ht="28.5" customHeight="1" x14ac:dyDescent="0.25">
      <c r="E294" s="57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</row>
    <row r="295" spans="5:167" ht="28.5" customHeight="1" x14ac:dyDescent="0.25">
      <c r="E295" s="57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</row>
    <row r="296" spans="5:167" ht="28.5" customHeight="1" x14ac:dyDescent="0.25">
      <c r="E296" s="57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</row>
    <row r="297" spans="5:167" ht="28.5" customHeight="1" x14ac:dyDescent="0.25">
      <c r="E297" s="57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</row>
    <row r="298" spans="5:167" ht="28.5" customHeight="1" x14ac:dyDescent="0.25">
      <c r="E298" s="57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</row>
    <row r="299" spans="5:167" ht="28.5" customHeight="1" x14ac:dyDescent="0.25">
      <c r="E299" s="57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</row>
    <row r="300" spans="5:167" ht="28.5" customHeight="1" x14ac:dyDescent="0.25">
      <c r="E300" s="57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</row>
    <row r="301" spans="5:167" ht="28.5" customHeight="1" x14ac:dyDescent="0.25">
      <c r="E301" s="57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</row>
    <row r="302" spans="5:167" ht="28.5" customHeight="1" x14ac:dyDescent="0.25">
      <c r="E302" s="57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</row>
    <row r="303" spans="5:167" ht="28.5" customHeight="1" x14ac:dyDescent="0.25">
      <c r="E303" s="57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</row>
    <row r="304" spans="5:167" ht="28.5" customHeight="1" x14ac:dyDescent="0.25">
      <c r="E304" s="57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</row>
    <row r="305" spans="5:167" ht="28.5" customHeight="1" x14ac:dyDescent="0.25">
      <c r="E305" s="57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</row>
    <row r="306" spans="5:167" ht="28.5" customHeight="1" x14ac:dyDescent="0.25">
      <c r="E306" s="57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</row>
    <row r="307" spans="5:167" ht="28.5" customHeight="1" x14ac:dyDescent="0.25">
      <c r="E307" s="57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</row>
    <row r="308" spans="5:167" ht="28.5" customHeight="1" x14ac:dyDescent="0.25">
      <c r="E308" s="57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</row>
    <row r="309" spans="5:167" ht="28.5" customHeight="1" x14ac:dyDescent="0.25">
      <c r="E309" s="57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</row>
    <row r="310" spans="5:167" ht="28.5" customHeight="1" x14ac:dyDescent="0.25">
      <c r="E310" s="57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</row>
    <row r="311" spans="5:167" ht="28.5" customHeight="1" x14ac:dyDescent="0.25">
      <c r="E311" s="57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</row>
    <row r="312" spans="5:167" ht="28.5" customHeight="1" x14ac:dyDescent="0.25">
      <c r="E312" s="57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</row>
    <row r="313" spans="5:167" ht="28.5" customHeight="1" x14ac:dyDescent="0.25">
      <c r="E313" s="57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</row>
    <row r="314" spans="5:167" ht="28.5" customHeight="1" x14ac:dyDescent="0.25">
      <c r="E314" s="57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</row>
    <row r="315" spans="5:167" ht="28.5" customHeight="1" x14ac:dyDescent="0.25">
      <c r="E315" s="57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</row>
    <row r="316" spans="5:167" ht="28.5" customHeight="1" x14ac:dyDescent="0.25">
      <c r="E316" s="57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</row>
    <row r="317" spans="5:167" ht="28.5" customHeight="1" x14ac:dyDescent="0.25">
      <c r="E317" s="57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</row>
    <row r="318" spans="5:167" ht="28.5" customHeight="1" x14ac:dyDescent="0.25">
      <c r="E318" s="57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</row>
    <row r="319" spans="5:167" ht="28.5" customHeight="1" x14ac:dyDescent="0.25">
      <c r="E319" s="57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</row>
    <row r="320" spans="5:167" ht="28.5" customHeight="1" x14ac:dyDescent="0.25">
      <c r="E320" s="57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</row>
    <row r="321" spans="5:167" x14ac:dyDescent="0.25">
      <c r="E321" s="57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</row>
    <row r="322" spans="5:167" x14ac:dyDescent="0.25">
      <c r="E322" s="57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</row>
    <row r="323" spans="5:167" x14ac:dyDescent="0.25">
      <c r="E323" s="57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</row>
    <row r="324" spans="5:167" x14ac:dyDescent="0.25">
      <c r="E324" s="57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</row>
    <row r="325" spans="5:167" x14ac:dyDescent="0.25">
      <c r="E325" s="57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</row>
    <row r="326" spans="5:167" x14ac:dyDescent="0.25">
      <c r="E326" s="57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</row>
    <row r="327" spans="5:167" x14ac:dyDescent="0.25">
      <c r="E327" s="57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</row>
    <row r="328" spans="5:167" x14ac:dyDescent="0.25">
      <c r="E328" s="57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</row>
    <row r="329" spans="5:167" x14ac:dyDescent="0.25">
      <c r="E329" s="57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</row>
    <row r="330" spans="5:167" x14ac:dyDescent="0.25">
      <c r="E330" s="57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</row>
    <row r="331" spans="5:167" x14ac:dyDescent="0.25">
      <c r="E331" s="57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</row>
    <row r="332" spans="5:167" x14ac:dyDescent="0.25">
      <c r="E332" s="57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</row>
    <row r="333" spans="5:167" x14ac:dyDescent="0.25">
      <c r="E333" s="57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</row>
    <row r="334" spans="5:167" x14ac:dyDescent="0.25">
      <c r="E334" s="57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</row>
    <row r="335" spans="5:167" x14ac:dyDescent="0.25">
      <c r="E335" s="57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</row>
    <row r="336" spans="5:167" x14ac:dyDescent="0.25">
      <c r="E336" s="57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</row>
    <row r="337" spans="5:167" x14ac:dyDescent="0.25">
      <c r="E337" s="57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</row>
    <row r="338" spans="5:167" x14ac:dyDescent="0.25">
      <c r="E338" s="57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</row>
    <row r="339" spans="5:167" x14ac:dyDescent="0.25">
      <c r="E339" s="57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</row>
    <row r="340" spans="5:167" x14ac:dyDescent="0.25">
      <c r="E340" s="57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</row>
    <row r="341" spans="5:167" x14ac:dyDescent="0.25">
      <c r="E341" s="57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</row>
    <row r="342" spans="5:167" x14ac:dyDescent="0.25">
      <c r="E342" s="57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</row>
    <row r="343" spans="5:167" x14ac:dyDescent="0.25">
      <c r="E343" s="57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</row>
    <row r="344" spans="5:167" x14ac:dyDescent="0.25">
      <c r="E344" s="57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</row>
    <row r="345" spans="5:167" x14ac:dyDescent="0.25">
      <c r="E345" s="57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</row>
    <row r="346" spans="5:167" x14ac:dyDescent="0.25">
      <c r="E346" s="57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</row>
    <row r="347" spans="5:167" x14ac:dyDescent="0.25">
      <c r="E347" s="57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</row>
    <row r="348" spans="5:167" x14ac:dyDescent="0.25">
      <c r="E348" s="57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</row>
    <row r="349" spans="5:167" x14ac:dyDescent="0.25">
      <c r="E349" s="57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</row>
    <row r="350" spans="5:167" x14ac:dyDescent="0.25">
      <c r="E350" s="57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</row>
    <row r="351" spans="5:167" x14ac:dyDescent="0.25">
      <c r="E351" s="57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</row>
    <row r="352" spans="5:167" x14ac:dyDescent="0.25">
      <c r="E352" s="57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</row>
    <row r="353" spans="5:167" x14ac:dyDescent="0.25">
      <c r="E353" s="57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</row>
    <row r="354" spans="5:167" x14ac:dyDescent="0.25">
      <c r="E354" s="57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</row>
    <row r="355" spans="5:167" x14ac:dyDescent="0.25">
      <c r="E355" s="57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</row>
    <row r="356" spans="5:167" x14ac:dyDescent="0.25">
      <c r="E356" s="57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</row>
    <row r="357" spans="5:167" x14ac:dyDescent="0.25">
      <c r="E357" s="57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</row>
    <row r="358" spans="5:167" x14ac:dyDescent="0.25">
      <c r="E358" s="57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</row>
    <row r="359" spans="5:167" x14ac:dyDescent="0.25">
      <c r="E359" s="57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</row>
    <row r="360" spans="5:167" x14ac:dyDescent="0.25">
      <c r="E360" s="57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</row>
    <row r="361" spans="5:167" x14ac:dyDescent="0.25">
      <c r="E361" s="57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</row>
    <row r="362" spans="5:167" x14ac:dyDescent="0.25">
      <c r="E362" s="57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</row>
    <row r="363" spans="5:167" x14ac:dyDescent="0.25">
      <c r="E363" s="57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</row>
    <row r="364" spans="5:167" x14ac:dyDescent="0.25">
      <c r="E364" s="57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</row>
    <row r="365" spans="5:167" x14ac:dyDescent="0.25">
      <c r="E365" s="57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</row>
    <row r="366" spans="5:167" x14ac:dyDescent="0.25">
      <c r="E366" s="57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</row>
    <row r="367" spans="5:167" x14ac:dyDescent="0.25">
      <c r="E367" s="57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</row>
    <row r="368" spans="5:167" x14ac:dyDescent="0.25">
      <c r="E368" s="57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</row>
    <row r="369" spans="5:167" x14ac:dyDescent="0.25">
      <c r="E369" s="57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</row>
    <row r="370" spans="5:167" x14ac:dyDescent="0.25">
      <c r="E370" s="57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</row>
    <row r="371" spans="5:167" x14ac:dyDescent="0.25">
      <c r="E371" s="57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</row>
    <row r="372" spans="5:167" x14ac:dyDescent="0.25">
      <c r="E372" s="57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</row>
    <row r="373" spans="5:167" x14ac:dyDescent="0.25">
      <c r="E373" s="57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</row>
    <row r="374" spans="5:167" x14ac:dyDescent="0.25">
      <c r="E374" s="57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</row>
    <row r="375" spans="5:167" x14ac:dyDescent="0.25">
      <c r="E375" s="57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</row>
    <row r="376" spans="5:167" x14ac:dyDescent="0.25">
      <c r="E376" s="57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</row>
    <row r="377" spans="5:167" x14ac:dyDescent="0.25">
      <c r="E377" s="57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</row>
    <row r="378" spans="5:167" x14ac:dyDescent="0.25">
      <c r="E378" s="57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</row>
    <row r="379" spans="5:167" x14ac:dyDescent="0.25">
      <c r="E379" s="57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</row>
    <row r="380" spans="5:167" x14ac:dyDescent="0.25">
      <c r="E380" s="57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</row>
    <row r="381" spans="5:167" x14ac:dyDescent="0.25">
      <c r="E381" s="57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</row>
    <row r="382" spans="5:167" x14ac:dyDescent="0.25">
      <c r="E382" s="57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</row>
    <row r="383" spans="5:167" x14ac:dyDescent="0.25">
      <c r="E383" s="57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</row>
    <row r="384" spans="5:167" x14ac:dyDescent="0.25">
      <c r="E384" s="57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</row>
    <row r="385" spans="5:167" x14ac:dyDescent="0.25">
      <c r="E385" s="57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</row>
    <row r="386" spans="5:167" x14ac:dyDescent="0.25">
      <c r="E386" s="57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</row>
    <row r="387" spans="5:167" x14ac:dyDescent="0.25">
      <c r="E387" s="57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</row>
    <row r="388" spans="5:167" x14ac:dyDescent="0.25">
      <c r="E388" s="57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</row>
    <row r="389" spans="5:167" x14ac:dyDescent="0.25">
      <c r="E389" s="57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</row>
    <row r="390" spans="5:167" x14ac:dyDescent="0.25">
      <c r="E390" s="57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</row>
    <row r="391" spans="5:167" x14ac:dyDescent="0.25">
      <c r="E391" s="57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</row>
    <row r="392" spans="5:167" x14ac:dyDescent="0.25">
      <c r="E392" s="57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</row>
    <row r="393" spans="5:167" x14ac:dyDescent="0.25">
      <c r="E393" s="57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</row>
    <row r="394" spans="5:167" x14ac:dyDescent="0.25">
      <c r="E394" s="57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</row>
    <row r="395" spans="5:167" x14ac:dyDescent="0.25">
      <c r="E395" s="57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</row>
    <row r="396" spans="5:167" x14ac:dyDescent="0.25">
      <c r="E396" s="57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</row>
    <row r="397" spans="5:167" x14ac:dyDescent="0.25">
      <c r="E397" s="57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</row>
    <row r="398" spans="5:167" x14ac:dyDescent="0.25">
      <c r="E398" s="57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</row>
    <row r="399" spans="5:167" x14ac:dyDescent="0.25">
      <c r="E399" s="57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</row>
    <row r="400" spans="5:167" x14ac:dyDescent="0.25">
      <c r="E400" s="57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</row>
    <row r="401" spans="5:167" x14ac:dyDescent="0.25">
      <c r="E401" s="57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</row>
    <row r="402" spans="5:167" x14ac:dyDescent="0.25">
      <c r="E402" s="57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</row>
    <row r="403" spans="5:167" x14ac:dyDescent="0.25">
      <c r="E403" s="57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</row>
    <row r="404" spans="5:167" x14ac:dyDescent="0.25">
      <c r="E404" s="57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</row>
    <row r="405" spans="5:167" x14ac:dyDescent="0.25">
      <c r="E405" s="57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</row>
    <row r="406" spans="5:167" x14ac:dyDescent="0.25">
      <c r="E406" s="57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</row>
    <row r="407" spans="5:167" x14ac:dyDescent="0.25">
      <c r="E407" s="57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</row>
    <row r="408" spans="5:167" x14ac:dyDescent="0.25">
      <c r="E408" s="57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</row>
    <row r="409" spans="5:167" x14ac:dyDescent="0.25">
      <c r="E409" s="57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</row>
    <row r="410" spans="5:167" x14ac:dyDescent="0.25">
      <c r="E410" s="57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</row>
    <row r="411" spans="5:167" x14ac:dyDescent="0.25">
      <c r="E411" s="57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</row>
    <row r="412" spans="5:167" x14ac:dyDescent="0.25">
      <c r="E412" s="57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</row>
    <row r="413" spans="5:167" x14ac:dyDescent="0.25">
      <c r="E413" s="57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</row>
    <row r="414" spans="5:167" x14ac:dyDescent="0.25">
      <c r="E414" s="57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</row>
    <row r="415" spans="5:167" x14ac:dyDescent="0.25">
      <c r="E415" s="57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</row>
    <row r="416" spans="5:167" x14ac:dyDescent="0.25">
      <c r="E416" s="57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</row>
    <row r="417" spans="5:167" x14ac:dyDescent="0.25">
      <c r="E417" s="57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</row>
    <row r="418" spans="5:167" x14ac:dyDescent="0.25">
      <c r="E418" s="57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</row>
    <row r="419" spans="5:167" x14ac:dyDescent="0.25">
      <c r="E419" s="57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</row>
    <row r="420" spans="5:167" x14ac:dyDescent="0.25">
      <c r="E420" s="57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</row>
    <row r="421" spans="5:167" x14ac:dyDescent="0.25">
      <c r="E421" s="57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</row>
    <row r="422" spans="5:167" x14ac:dyDescent="0.25">
      <c r="E422" s="57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</row>
    <row r="423" spans="5:167" x14ac:dyDescent="0.25">
      <c r="E423" s="57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</row>
    <row r="424" spans="5:167" x14ac:dyDescent="0.25">
      <c r="E424" s="57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</row>
    <row r="425" spans="5:167" x14ac:dyDescent="0.25">
      <c r="E425" s="57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</row>
    <row r="426" spans="5:167" x14ac:dyDescent="0.25">
      <c r="E426" s="57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</row>
    <row r="427" spans="5:167" x14ac:dyDescent="0.25">
      <c r="E427" s="57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</row>
    <row r="428" spans="5:167" x14ac:dyDescent="0.25">
      <c r="E428" s="57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</row>
    <row r="429" spans="5:167" x14ac:dyDescent="0.25">
      <c r="E429" s="57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</row>
    <row r="430" spans="5:167" x14ac:dyDescent="0.25">
      <c r="E430" s="57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</row>
    <row r="431" spans="5:167" x14ac:dyDescent="0.25">
      <c r="E431" s="57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</row>
    <row r="432" spans="5:167" x14ac:dyDescent="0.25">
      <c r="E432" s="57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</row>
    <row r="433" spans="5:167" x14ac:dyDescent="0.25">
      <c r="E433" s="57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</row>
    <row r="434" spans="5:167" x14ac:dyDescent="0.25">
      <c r="E434" s="57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</row>
    <row r="435" spans="5:167" x14ac:dyDescent="0.25">
      <c r="E435" s="57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</row>
    <row r="436" spans="5:167" x14ac:dyDescent="0.25">
      <c r="E436" s="57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</row>
    <row r="437" spans="5:167" x14ac:dyDescent="0.25">
      <c r="E437" s="57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</row>
    <row r="438" spans="5:167" x14ac:dyDescent="0.25">
      <c r="E438" s="57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</row>
    <row r="439" spans="5:167" x14ac:dyDescent="0.25">
      <c r="E439" s="57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</row>
    <row r="440" spans="5:167" x14ac:dyDescent="0.25">
      <c r="E440" s="57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</row>
    <row r="441" spans="5:167" x14ac:dyDescent="0.25">
      <c r="E441" s="57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</row>
    <row r="442" spans="5:167" x14ac:dyDescent="0.25">
      <c r="E442" s="57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</row>
    <row r="443" spans="5:167" x14ac:dyDescent="0.25">
      <c r="E443" s="57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</row>
    <row r="444" spans="5:167" x14ac:dyDescent="0.25">
      <c r="E444" s="57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</row>
    <row r="445" spans="5:167" x14ac:dyDescent="0.25">
      <c r="E445" s="57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</row>
    <row r="446" spans="5:167" x14ac:dyDescent="0.25">
      <c r="E446" s="57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</row>
    <row r="447" spans="5:167" x14ac:dyDescent="0.25">
      <c r="E447" s="57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</row>
    <row r="448" spans="5:167" x14ac:dyDescent="0.25">
      <c r="E448" s="57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</row>
    <row r="449" spans="5:167" x14ac:dyDescent="0.25">
      <c r="E449" s="57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</row>
    <row r="450" spans="5:167" x14ac:dyDescent="0.25">
      <c r="E450" s="57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</row>
    <row r="451" spans="5:167" x14ac:dyDescent="0.25">
      <c r="E451" s="57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</row>
    <row r="452" spans="5:167" x14ac:dyDescent="0.25">
      <c r="E452" s="57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</row>
    <row r="453" spans="5:167" x14ac:dyDescent="0.25">
      <c r="E453" s="57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</row>
    <row r="454" spans="5:167" x14ac:dyDescent="0.25">
      <c r="E454" s="57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</row>
    <row r="455" spans="5:167" x14ac:dyDescent="0.25">
      <c r="E455" s="57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</row>
    <row r="456" spans="5:167" x14ac:dyDescent="0.25">
      <c r="E456" s="57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</row>
    <row r="457" spans="5:167" x14ac:dyDescent="0.25">
      <c r="E457" s="57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</row>
    <row r="458" spans="5:167" x14ac:dyDescent="0.25">
      <c r="E458" s="57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</row>
    <row r="459" spans="5:167" x14ac:dyDescent="0.25">
      <c r="E459" s="57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</row>
    <row r="460" spans="5:167" x14ac:dyDescent="0.25">
      <c r="E460" s="57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</row>
    <row r="461" spans="5:167" x14ac:dyDescent="0.25">
      <c r="E461" s="57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</row>
    <row r="462" spans="5:167" x14ac:dyDescent="0.25">
      <c r="E462" s="57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</row>
    <row r="463" spans="5:167" x14ac:dyDescent="0.25">
      <c r="E463" s="57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</row>
    <row r="464" spans="5:167" x14ac:dyDescent="0.25">
      <c r="E464" s="57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</row>
    <row r="465" spans="5:167" x14ac:dyDescent="0.25">
      <c r="E465" s="57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</row>
    <row r="466" spans="5:167" x14ac:dyDescent="0.25">
      <c r="E466" s="57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</row>
    <row r="467" spans="5:167" x14ac:dyDescent="0.25">
      <c r="E467" s="57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</row>
    <row r="468" spans="5:167" x14ac:dyDescent="0.25">
      <c r="E468" s="57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</row>
    <row r="469" spans="5:167" x14ac:dyDescent="0.25">
      <c r="E469" s="57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</row>
    <row r="470" spans="5:167" x14ac:dyDescent="0.25">
      <c r="E470" s="57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</row>
    <row r="471" spans="5:167" x14ac:dyDescent="0.25">
      <c r="E471" s="57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</row>
    <row r="472" spans="5:167" x14ac:dyDescent="0.25">
      <c r="E472" s="57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</row>
    <row r="473" spans="5:167" x14ac:dyDescent="0.25">
      <c r="E473" s="57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</row>
    <row r="474" spans="5:167" x14ac:dyDescent="0.25">
      <c r="E474" s="57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</row>
    <row r="475" spans="5:167" x14ac:dyDescent="0.25">
      <c r="E475" s="57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</row>
    <row r="476" spans="5:167" x14ac:dyDescent="0.25">
      <c r="E476" s="57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</row>
    <row r="477" spans="5:167" x14ac:dyDescent="0.25">
      <c r="E477" s="57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</row>
    <row r="478" spans="5:167" x14ac:dyDescent="0.25">
      <c r="E478" s="57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</row>
    <row r="479" spans="5:167" x14ac:dyDescent="0.25">
      <c r="E479" s="57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</row>
    <row r="480" spans="5:167" x14ac:dyDescent="0.25">
      <c r="E480" s="57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</row>
    <row r="481" spans="5:167" x14ac:dyDescent="0.25">
      <c r="E481" s="57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</row>
    <row r="482" spans="5:167" x14ac:dyDescent="0.25">
      <c r="E482" s="57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</row>
    <row r="483" spans="5:167" x14ac:dyDescent="0.25">
      <c r="E483" s="57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</row>
    <row r="484" spans="5:167" x14ac:dyDescent="0.25">
      <c r="E484" s="57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</row>
    <row r="485" spans="5:167" x14ac:dyDescent="0.25">
      <c r="E485" s="57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</row>
    <row r="486" spans="5:167" x14ac:dyDescent="0.25">
      <c r="E486" s="57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</row>
    <row r="487" spans="5:167" x14ac:dyDescent="0.25">
      <c r="E487" s="57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</row>
    <row r="488" spans="5:167" x14ac:dyDescent="0.25">
      <c r="E488" s="57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</row>
    <row r="489" spans="5:167" x14ac:dyDescent="0.25">
      <c r="E489" s="57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</row>
    <row r="490" spans="5:167" x14ac:dyDescent="0.25">
      <c r="E490" s="57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</row>
    <row r="491" spans="5:167" x14ac:dyDescent="0.25">
      <c r="E491" s="57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</row>
    <row r="492" spans="5:167" x14ac:dyDescent="0.25">
      <c r="E492" s="57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</row>
    <row r="493" spans="5:167" x14ac:dyDescent="0.25">
      <c r="E493" s="57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</row>
    <row r="494" spans="5:167" x14ac:dyDescent="0.25">
      <c r="E494" s="57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</row>
    <row r="495" spans="5:167" x14ac:dyDescent="0.25">
      <c r="E495" s="57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</row>
    <row r="496" spans="5:167" x14ac:dyDescent="0.25">
      <c r="E496" s="57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</row>
    <row r="497" spans="5:167" x14ac:dyDescent="0.25">
      <c r="E497" s="57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</row>
    <row r="498" spans="5:167" x14ac:dyDescent="0.25">
      <c r="E498" s="57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</row>
    <row r="499" spans="5:167" x14ac:dyDescent="0.25">
      <c r="E499" s="57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</row>
    <row r="500" spans="5:167" x14ac:dyDescent="0.25">
      <c r="E500" s="57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</row>
    <row r="501" spans="5:167" x14ac:dyDescent="0.25">
      <c r="E501" s="57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</row>
    <row r="502" spans="5:167" x14ac:dyDescent="0.25">
      <c r="E502" s="57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</row>
    <row r="503" spans="5:167" x14ac:dyDescent="0.25">
      <c r="E503" s="57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</row>
    <row r="504" spans="5:167" x14ac:dyDescent="0.25">
      <c r="E504" s="57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</row>
    <row r="505" spans="5:167" x14ac:dyDescent="0.25">
      <c r="E505" s="57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</row>
    <row r="506" spans="5:167" x14ac:dyDescent="0.25">
      <c r="E506" s="57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</row>
    <row r="507" spans="5:167" x14ac:dyDescent="0.25">
      <c r="E507" s="57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</row>
    <row r="508" spans="5:167" x14ac:dyDescent="0.25">
      <c r="E508" s="57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</row>
    <row r="509" spans="5:167" x14ac:dyDescent="0.25">
      <c r="E509" s="57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</row>
    <row r="510" spans="5:167" x14ac:dyDescent="0.25">
      <c r="E510" s="57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</row>
    <row r="511" spans="5:167" x14ac:dyDescent="0.25">
      <c r="E511" s="57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</row>
    <row r="512" spans="5:167" x14ac:dyDescent="0.25">
      <c r="E512" s="57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</row>
    <row r="513" spans="5:167" x14ac:dyDescent="0.25">
      <c r="E513" s="57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</row>
    <row r="514" spans="5:167" x14ac:dyDescent="0.25">
      <c r="E514" s="57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</row>
    <row r="515" spans="5:167" x14ac:dyDescent="0.25">
      <c r="E515" s="57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</row>
    <row r="516" spans="5:167" x14ac:dyDescent="0.25">
      <c r="E516" s="57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</row>
    <row r="517" spans="5:167" x14ac:dyDescent="0.25">
      <c r="E517" s="57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</row>
    <row r="518" spans="5:167" x14ac:dyDescent="0.25">
      <c r="E518" s="57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</row>
    <row r="519" spans="5:167" x14ac:dyDescent="0.25">
      <c r="E519" s="57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</row>
    <row r="520" spans="5:167" x14ac:dyDescent="0.25">
      <c r="E520" s="57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</row>
    <row r="521" spans="5:167" x14ac:dyDescent="0.25">
      <c r="E521" s="57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</row>
    <row r="522" spans="5:167" x14ac:dyDescent="0.25">
      <c r="E522" s="57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</row>
    <row r="523" spans="5:167" x14ac:dyDescent="0.25">
      <c r="E523" s="57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</row>
    <row r="524" spans="5:167" x14ac:dyDescent="0.25">
      <c r="E524" s="57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</row>
    <row r="525" spans="5:167" x14ac:dyDescent="0.25">
      <c r="E525" s="57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</row>
    <row r="526" spans="5:167" x14ac:dyDescent="0.25">
      <c r="E526" s="57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</row>
    <row r="527" spans="5:167" x14ac:dyDescent="0.25">
      <c r="E527" s="57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</row>
    <row r="528" spans="5:167" x14ac:dyDescent="0.25">
      <c r="E528" s="57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</row>
    <row r="529" spans="5:167" x14ac:dyDescent="0.25">
      <c r="E529" s="57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</row>
    <row r="530" spans="5:167" x14ac:dyDescent="0.25">
      <c r="E530" s="57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</row>
    <row r="531" spans="5:167" x14ac:dyDescent="0.25">
      <c r="E531" s="57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</row>
    <row r="532" spans="5:167" x14ac:dyDescent="0.25">
      <c r="E532" s="57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</row>
    <row r="533" spans="5:167" x14ac:dyDescent="0.25">
      <c r="E533" s="57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</row>
    <row r="534" spans="5:167" x14ac:dyDescent="0.25">
      <c r="E534" s="57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</row>
    <row r="535" spans="5:167" x14ac:dyDescent="0.25">
      <c r="E535" s="57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</row>
    <row r="536" spans="5:167" x14ac:dyDescent="0.25">
      <c r="E536" s="57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</row>
    <row r="537" spans="5:167" x14ac:dyDescent="0.25">
      <c r="E537" s="57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</row>
    <row r="538" spans="5:167" x14ac:dyDescent="0.25">
      <c r="E538" s="57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</row>
    <row r="539" spans="5:167" x14ac:dyDescent="0.25">
      <c r="E539" s="57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</row>
    <row r="540" spans="5:167" x14ac:dyDescent="0.25">
      <c r="E540" s="57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</row>
    <row r="541" spans="5:167" x14ac:dyDescent="0.25">
      <c r="E541" s="57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</row>
    <row r="542" spans="5:167" x14ac:dyDescent="0.25">
      <c r="E542" s="57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</row>
    <row r="543" spans="5:167" x14ac:dyDescent="0.25">
      <c r="E543" s="57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</row>
    <row r="544" spans="5:167" x14ac:dyDescent="0.25">
      <c r="E544" s="57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</row>
    <row r="545" spans="5:167" x14ac:dyDescent="0.25">
      <c r="E545" s="57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</row>
    <row r="546" spans="5:167" x14ac:dyDescent="0.25">
      <c r="E546" s="57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</row>
    <row r="547" spans="5:167" x14ac:dyDescent="0.25">
      <c r="E547" s="57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</row>
    <row r="548" spans="5:167" x14ac:dyDescent="0.25">
      <c r="E548" s="57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</row>
    <row r="549" spans="5:167" x14ac:dyDescent="0.25">
      <c r="E549" s="57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</row>
    <row r="550" spans="5:167" x14ac:dyDescent="0.25">
      <c r="E550" s="57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</row>
    <row r="551" spans="5:167" x14ac:dyDescent="0.25">
      <c r="E551" s="57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</row>
    <row r="552" spans="5:167" x14ac:dyDescent="0.25">
      <c r="E552" s="57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</row>
    <row r="553" spans="5:167" x14ac:dyDescent="0.25">
      <c r="E553" s="57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</row>
    <row r="554" spans="5:167" x14ac:dyDescent="0.25">
      <c r="E554" s="57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</row>
    <row r="555" spans="5:167" x14ac:dyDescent="0.25">
      <c r="E555" s="57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</row>
    <row r="556" spans="5:167" x14ac:dyDescent="0.25">
      <c r="E556" s="57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</row>
    <row r="557" spans="5:167" x14ac:dyDescent="0.25">
      <c r="E557" s="57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</row>
    <row r="558" spans="5:167" x14ac:dyDescent="0.25">
      <c r="E558" s="57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</row>
    <row r="559" spans="5:167" x14ac:dyDescent="0.25">
      <c r="E559" s="57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</row>
    <row r="560" spans="5:167" x14ac:dyDescent="0.25">
      <c r="E560" s="57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</row>
    <row r="561" spans="5:167" x14ac:dyDescent="0.25">
      <c r="E561" s="57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</row>
    <row r="562" spans="5:167" x14ac:dyDescent="0.25">
      <c r="E562" s="57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</row>
    <row r="563" spans="5:167" x14ac:dyDescent="0.25">
      <c r="E563" s="57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</row>
    <row r="564" spans="5:167" x14ac:dyDescent="0.25">
      <c r="E564" s="57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</row>
    <row r="565" spans="5:167" x14ac:dyDescent="0.25">
      <c r="E565" s="57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</row>
    <row r="566" spans="5:167" x14ac:dyDescent="0.25">
      <c r="E566" s="57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</row>
    <row r="567" spans="5:167" x14ac:dyDescent="0.25">
      <c r="E567" s="57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</row>
    <row r="568" spans="5:167" x14ac:dyDescent="0.25">
      <c r="E568" s="57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</row>
    <row r="569" spans="5:167" x14ac:dyDescent="0.25">
      <c r="E569" s="57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</row>
    <row r="570" spans="5:167" x14ac:dyDescent="0.25">
      <c r="E570" s="57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</row>
    <row r="571" spans="5:167" x14ac:dyDescent="0.25">
      <c r="E571" s="57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</row>
    <row r="572" spans="5:167" x14ac:dyDescent="0.25">
      <c r="E572" s="57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</row>
    <row r="573" spans="5:167" x14ac:dyDescent="0.25">
      <c r="E573" s="57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</row>
    <row r="574" spans="5:167" x14ac:dyDescent="0.25">
      <c r="E574" s="57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</row>
    <row r="575" spans="5:167" x14ac:dyDescent="0.25">
      <c r="E575" s="57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</row>
    <row r="576" spans="5:167" x14ac:dyDescent="0.25">
      <c r="E576" s="57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</row>
    <row r="577" spans="5:167" x14ac:dyDescent="0.25">
      <c r="E577" s="57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</row>
    <row r="578" spans="5:167" x14ac:dyDescent="0.25">
      <c r="E578" s="57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</row>
    <row r="579" spans="5:167" x14ac:dyDescent="0.25">
      <c r="E579" s="57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</row>
    <row r="580" spans="5:167" x14ac:dyDescent="0.25">
      <c r="E580" s="57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</row>
    <row r="581" spans="5:167" x14ac:dyDescent="0.25">
      <c r="E581" s="57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</row>
    <row r="582" spans="5:167" x14ac:dyDescent="0.25">
      <c r="E582" s="57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</row>
  </sheetData>
  <autoFilter ref="A1:M168" xr:uid="{00000000-0009-0000-0000-000002000000}">
    <sortState ref="A2:M168">
      <sortCondition ref="A1:A162"/>
    </sortState>
  </autoFilter>
  <conditionalFormatting sqref="L169">
    <cfRule type="cellIs" dxfId="11" priority="7" operator="equal">
      <formula>"Inadequate"</formula>
    </cfRule>
    <cfRule type="cellIs" dxfId="10" priority="8" operator="equal">
      <formula>"Outstanding"</formula>
    </cfRule>
    <cfRule type="cellIs" dxfId="9" priority="9" operator="equal">
      <formula>"Improvement"</formula>
    </cfRule>
    <cfRule type="cellIs" dxfId="8" priority="10" operator="equal">
      <formula>"Adequate"</formula>
    </cfRule>
    <cfRule type="cellIs" dxfId="7" priority="11" operator="equal">
      <formula>"Adequate OR improvement"</formula>
    </cfRule>
    <cfRule type="cellIs" dxfId="6" priority="12" operator="equal">
      <formula>"Good"</formula>
    </cfRule>
  </conditionalFormatting>
  <conditionalFormatting sqref="L173">
    <cfRule type="cellIs" dxfId="5" priority="1" operator="equal">
      <formula>"Inadequate"</formula>
    </cfRule>
    <cfRule type="cellIs" dxfId="4" priority="2" operator="equal">
      <formula>"Outstanding"</formula>
    </cfRule>
    <cfRule type="cellIs" dxfId="3" priority="3" operator="equal">
      <formula>"Improvement"</formula>
    </cfRule>
    <cfRule type="cellIs" dxfId="2" priority="4" operator="equal">
      <formula>"Adequate"</formula>
    </cfRule>
    <cfRule type="cellIs" dxfId="1" priority="5" operator="equal">
      <formula>"Adequate OR improvement"</formula>
    </cfRule>
    <cfRule type="cellIs" dxfId="0" priority="6" operator="equal">
      <formula>"Good"</formula>
    </cfRule>
  </conditionalFormatting>
  <hyperlinks>
    <hyperlink ref="L62" r:id="rId1" xr:uid="{00000000-0004-0000-0200-000000000000}"/>
    <hyperlink ref="L60" r:id="rId2" xr:uid="{00000000-0004-0000-0200-000001000000}"/>
    <hyperlink ref="L125" r:id="rId3" xr:uid="{00000000-0004-0000-0200-000002000000}"/>
    <hyperlink ref="L38" r:id="rId4" xr:uid="{00000000-0004-0000-0200-000003000000}"/>
    <hyperlink ref="L64" r:id="rId5" xr:uid="{00000000-0004-0000-0200-000004000000}"/>
    <hyperlink ref="L12" r:id="rId6" xr:uid="{00000000-0004-0000-0200-000005000000}"/>
    <hyperlink ref="L50" r:id="rId7" xr:uid="{00000000-0004-0000-0200-000006000000}"/>
    <hyperlink ref="L65" r:id="rId8" xr:uid="{00000000-0004-0000-0200-000007000000}"/>
    <hyperlink ref="L136" r:id="rId9" xr:uid="{00000000-0004-0000-0200-000008000000}"/>
    <hyperlink ref="L31" r:id="rId10" xr:uid="{00000000-0004-0000-0200-000009000000}"/>
    <hyperlink ref="L15" r:id="rId11" xr:uid="{00000000-0004-0000-0200-00000A000000}"/>
    <hyperlink ref="L57" r:id="rId12" xr:uid="{00000000-0004-0000-0200-00000B000000}"/>
    <hyperlink ref="L144" r:id="rId13" xr:uid="{00000000-0004-0000-0200-00000C000000}"/>
    <hyperlink ref="L7" r:id="rId14" xr:uid="{00000000-0004-0000-0200-00000D000000}"/>
    <hyperlink ref="L8" r:id="rId15" xr:uid="{00000000-0004-0000-0200-00000E000000}"/>
    <hyperlink ref="L106" r:id="rId16" xr:uid="{00000000-0004-0000-0200-00000F000000}"/>
    <hyperlink ref="L13" r:id="rId17" xr:uid="{00000000-0004-0000-0200-000010000000}"/>
    <hyperlink ref="L74" r:id="rId18" xr:uid="{00000000-0004-0000-0200-000011000000}"/>
    <hyperlink ref="L132" r:id="rId19" xr:uid="{00000000-0004-0000-0200-000012000000}"/>
    <hyperlink ref="L58" r:id="rId20" xr:uid="{00000000-0004-0000-0200-000013000000}"/>
    <hyperlink ref="L84" r:id="rId21" xr:uid="{00000000-0004-0000-0200-000014000000}"/>
    <hyperlink ref="L20" r:id="rId22" xr:uid="{00000000-0004-0000-0200-000015000000}"/>
    <hyperlink ref="L24" r:id="rId23" xr:uid="{00000000-0004-0000-0200-000016000000}"/>
    <hyperlink ref="L93" r:id="rId24" xr:uid="{00000000-0004-0000-0200-000017000000}"/>
    <hyperlink ref="L4" r:id="rId25" xr:uid="{00000000-0004-0000-0200-000018000000}"/>
    <hyperlink ref="L86" r:id="rId26" xr:uid="{00000000-0004-0000-0200-000019000000}"/>
    <hyperlink ref="L110" r:id="rId27" xr:uid="{00000000-0004-0000-0200-00001A000000}"/>
    <hyperlink ref="L117" r:id="rId28" xr:uid="{00000000-0004-0000-0200-00001B000000}"/>
    <hyperlink ref="L115" r:id="rId29" xr:uid="{00000000-0004-0000-0200-00001C000000}"/>
    <hyperlink ref="L83" r:id="rId30" xr:uid="{00000000-0004-0000-0200-00001D000000}"/>
    <hyperlink ref="L108" r:id="rId31" xr:uid="{00000000-0004-0000-0200-00001E000000}"/>
    <hyperlink ref="L142" r:id="rId32" xr:uid="{00000000-0004-0000-0200-00001F000000}"/>
    <hyperlink ref="L103" r:id="rId33" xr:uid="{00000000-0004-0000-0200-000020000000}"/>
    <hyperlink ref="L67" r:id="rId34" xr:uid="{00000000-0004-0000-0200-000021000000}"/>
    <hyperlink ref="L23" r:id="rId35" xr:uid="{00000000-0004-0000-0200-000022000000}"/>
    <hyperlink ref="L107" r:id="rId36" xr:uid="{00000000-0004-0000-0200-000023000000}"/>
    <hyperlink ref="L141" r:id="rId37" xr:uid="{00000000-0004-0000-0200-000024000000}"/>
    <hyperlink ref="L32" r:id="rId38" xr:uid="{00000000-0004-0000-0200-000025000000}"/>
    <hyperlink ref="L169" r:id="rId39" xr:uid="{D8957237-43B5-4D03-BFF2-03A9520528D0}"/>
    <hyperlink ref="L171" r:id="rId40" xr:uid="{F7DE20CD-3DA8-448F-94C8-DC4B158C7AEA}"/>
    <hyperlink ref="L170" r:id="rId41" xr:uid="{14966169-AC9F-4476-A2FF-045A60DC727E}"/>
    <hyperlink ref="L172" r:id="rId42" xr:uid="{338B573E-DAE7-4C66-8A7A-A42FF0D47980}"/>
    <hyperlink ref="L173" r:id="rId43" xr:uid="{64AA01BA-22CC-4379-93C7-656D5AE6EE94}"/>
  </hyperlinks>
  <pageMargins left="0.7" right="0.7" top="0.75" bottom="0.75" header="0.3" footer="0.3"/>
  <legacy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Summary</vt:lpstr>
      <vt:lpstr>All reports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Orna</dc:creator>
  <cp:lastModifiedBy>Gary Dumbarton</cp:lastModifiedBy>
  <cp:lastPrinted>2015-09-01T12:19:56Z</cp:lastPrinted>
  <dcterms:created xsi:type="dcterms:W3CDTF">2014-10-08T08:54:58Z</dcterms:created>
  <dcterms:modified xsi:type="dcterms:W3CDTF">2018-08-28T14:15:55Z</dcterms:modified>
</cp:coreProperties>
</file>