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dcsltd.sharepoint.com/sites/General/Shared Documents/ADCS/Policy/By subject/Inspection of CYPS/ILACS 2018 to date/"/>
    </mc:Choice>
  </mc:AlternateContent>
  <xr:revisionPtr revIDLastSave="1636" documentId="13_ncr:1_{C2177784-19F9-43BB-9F17-009462F841C3}" xr6:coauthVersionLast="47" xr6:coauthVersionMax="47" xr10:uidLastSave="{8B8A59E3-7A89-4AE7-A072-41A226EC2E8E}"/>
  <bookViews>
    <workbookView xWindow="-110" yWindow="-110" windowWidth="19420" windowHeight="10300" xr2:uid="{05B3DA0C-B9AA-459A-B0F4-63A61B76F28C}"/>
  </bookViews>
  <sheets>
    <sheet name="MASTER" sheetId="1" r:id="rId1"/>
    <sheet name="Summary" sheetId="2" r:id="rId2"/>
  </sheets>
  <definedNames>
    <definedName name="_xlnm._FilterDatabase" localSheetId="0" hidden="1">MASTER!$A$6:$M$171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2" l="1"/>
  <c r="C34" i="2"/>
  <c r="E26" i="2" l="1"/>
  <c r="E28" i="2"/>
  <c r="K34" i="2" l="1"/>
  <c r="G34" i="2"/>
  <c r="E30" i="2"/>
  <c r="P11" i="2"/>
  <c r="P10" i="2"/>
  <c r="P9" i="2"/>
  <c r="P8" i="2"/>
  <c r="L11" i="2"/>
  <c r="L10" i="2"/>
  <c r="L9" i="2"/>
  <c r="L8" i="2"/>
  <c r="H11" i="2"/>
  <c r="H10" i="2"/>
  <c r="H9" i="2"/>
  <c r="H8" i="2"/>
  <c r="D11" i="2"/>
  <c r="D10" i="2"/>
  <c r="D8" i="2"/>
  <c r="D9" i="2"/>
  <c r="C2" i="2"/>
  <c r="P12" i="2" l="1"/>
  <c r="Q9" i="2" s="1"/>
  <c r="L12" i="2"/>
  <c r="M9" i="2" s="1"/>
  <c r="D12" i="2"/>
  <c r="G4" i="2" s="1"/>
  <c r="H12" i="2"/>
  <c r="I11" i="2" s="1"/>
  <c r="Q8" i="2" l="1"/>
  <c r="Q11" i="2"/>
  <c r="Q10" i="2"/>
  <c r="I8" i="2"/>
  <c r="I9" i="2"/>
  <c r="M8" i="2"/>
  <c r="M10" i="2"/>
  <c r="E9" i="2"/>
  <c r="E10" i="2"/>
  <c r="E11" i="2"/>
  <c r="E8" i="2"/>
  <c r="M11" i="2"/>
  <c r="I10" i="2"/>
</calcChain>
</file>

<file path=xl/sharedStrings.xml><?xml version="1.0" encoding="utf-8"?>
<sst xmlns="http://schemas.openxmlformats.org/spreadsheetml/2006/main" count="2003" uniqueCount="273">
  <si>
    <t>LA</t>
  </si>
  <si>
    <t>Region</t>
  </si>
  <si>
    <t>Publication Date</t>
  </si>
  <si>
    <t>Link to visit report</t>
  </si>
  <si>
    <t>Rochdale</t>
  </si>
  <si>
    <t>NW</t>
  </si>
  <si>
    <t>Paula Thomson-Jones</t>
  </si>
  <si>
    <t>Oxfordshire</t>
  </si>
  <si>
    <t>SE</t>
  </si>
  <si>
    <t>Donna Marriott</t>
  </si>
  <si>
    <t>Bolton</t>
  </si>
  <si>
    <t>John Roughton</t>
  </si>
  <si>
    <t>Hillingdon</t>
  </si>
  <si>
    <t>GL</t>
  </si>
  <si>
    <t>Julie Knight</t>
  </si>
  <si>
    <t>Brent</t>
  </si>
  <si>
    <t>Tracey Metcalfe</t>
  </si>
  <si>
    <t>Liverpool</t>
  </si>
  <si>
    <t>Shabana Abasi</t>
  </si>
  <si>
    <t>Wakefield</t>
  </si>
  <si>
    <t>YH</t>
  </si>
  <si>
    <t>Herefordshire</t>
  </si>
  <si>
    <t>WM</t>
  </si>
  <si>
    <t>Havering</t>
  </si>
  <si>
    <t>Peterborough</t>
  </si>
  <si>
    <t>E</t>
  </si>
  <si>
    <t>North Yorkshire</t>
  </si>
  <si>
    <t>Bournemouth</t>
  </si>
  <si>
    <t>SW</t>
  </si>
  <si>
    <t>Bexley</t>
  </si>
  <si>
    <t>Brighton</t>
  </si>
  <si>
    <t>East Sussex</t>
  </si>
  <si>
    <t>Overall effectiveness</t>
  </si>
  <si>
    <t>Help and protection</t>
  </si>
  <si>
    <t>Impact of leaders</t>
  </si>
  <si>
    <t>Lead inspector</t>
  </si>
  <si>
    <t>Neil Penswick</t>
  </si>
  <si>
    <t>Pauline Higham</t>
  </si>
  <si>
    <t>Andy Whippey</t>
  </si>
  <si>
    <t>Good</t>
  </si>
  <si>
    <t>Inadequate</t>
  </si>
  <si>
    <t>Outstanding</t>
  </si>
  <si>
    <t>Short inspection - one week</t>
  </si>
  <si>
    <t>Standard inspection - two weeks</t>
  </si>
  <si>
    <t>ILACS Framework</t>
  </si>
  <si>
    <t>Standard</t>
  </si>
  <si>
    <t>Short</t>
  </si>
  <si>
    <t>Inspection Date</t>
  </si>
  <si>
    <t>Hartlepool</t>
  </si>
  <si>
    <t>NE</t>
  </si>
  <si>
    <t>Brenda McInerney</t>
  </si>
  <si>
    <t>Matt Reed</t>
  </si>
  <si>
    <t>: Number of LAs with published inspection reports</t>
  </si>
  <si>
    <t>Overall Effectiveness</t>
  </si>
  <si>
    <t>Judgement</t>
  </si>
  <si>
    <t>Count</t>
  </si>
  <si>
    <t>%</t>
  </si>
  <si>
    <t>RI</t>
  </si>
  <si>
    <t>Total</t>
  </si>
  <si>
    <t>-</t>
  </si>
  <si>
    <t>Individual LA Performance</t>
  </si>
  <si>
    <t>Local Authority</t>
  </si>
  <si>
    <t>Type LA name as appears on master</t>
  </si>
  <si>
    <t>Date of Inspection</t>
  </si>
  <si>
    <t>Date of Publication</t>
  </si>
  <si>
    <t>Ofsted ILACS Inspection Outcomes as at</t>
  </si>
  <si>
    <t>Children in Care and Care Leavers</t>
  </si>
  <si>
    <t>Requires improvement</t>
  </si>
  <si>
    <t>Impact of Leaders</t>
  </si>
  <si>
    <t>Help and Protection</t>
  </si>
  <si>
    <t>Report</t>
  </si>
  <si>
    <t>Framework</t>
  </si>
  <si>
    <t>Marcie Taylor</t>
  </si>
  <si>
    <t>Tara Geere</t>
  </si>
  <si>
    <t>Nicola Bennett</t>
  </si>
  <si>
    <t>Portsmouth</t>
  </si>
  <si>
    <t>Bristol</t>
  </si>
  <si>
    <t>Mandy Nightingale</t>
  </si>
  <si>
    <t>Bradford</t>
  </si>
  <si>
    <t>Hounslow</t>
  </si>
  <si>
    <t>Barnsley</t>
  </si>
  <si>
    <t>Salford</t>
  </si>
  <si>
    <t>Hertfordshire</t>
  </si>
  <si>
    <t>Haringey</t>
  </si>
  <si>
    <t>Dudley</t>
  </si>
  <si>
    <t>Plymouth</t>
  </si>
  <si>
    <t>Leeds</t>
  </si>
  <si>
    <t>Linda Steele</t>
  </si>
  <si>
    <t>Joy Howick</t>
  </si>
  <si>
    <t>Nottingham City</t>
  </si>
  <si>
    <t>EM</t>
  </si>
  <si>
    <t>Calderdale</t>
  </si>
  <si>
    <t>Essex</t>
  </si>
  <si>
    <t>Bromley</t>
  </si>
  <si>
    <t>Blackpool</t>
  </si>
  <si>
    <t xml:space="preserve">Birmingham </t>
  </si>
  <si>
    <t>Jan Edwards</t>
  </si>
  <si>
    <t>Lorna Schlechte</t>
  </si>
  <si>
    <t>Nigel Parkes</t>
  </si>
  <si>
    <t>Peter McEntee</t>
  </si>
  <si>
    <t>Anne Waterman</t>
  </si>
  <si>
    <t>Lisa Summers</t>
  </si>
  <si>
    <t>Caroline Walsh</t>
  </si>
  <si>
    <t>Dawn Godfrey</t>
  </si>
  <si>
    <t>Tracey Scott</t>
  </si>
  <si>
    <t>Hull</t>
  </si>
  <si>
    <t>Cambridgeshire</t>
  </si>
  <si>
    <t>Slough</t>
  </si>
  <si>
    <t>Oldham</t>
  </si>
  <si>
    <t>Waltham Forest</t>
  </si>
  <si>
    <t>Staffordshire</t>
  </si>
  <si>
    <t>Stoke</t>
  </si>
  <si>
    <t>Barking and Dagenham</t>
  </si>
  <si>
    <t>West Sussex</t>
  </si>
  <si>
    <t>South Gloucestershire</t>
  </si>
  <si>
    <t>Trafford</t>
  </si>
  <si>
    <t>Dominic Stevens</t>
  </si>
  <si>
    <t>Alison Smale</t>
  </si>
  <si>
    <t>Newham</t>
  </si>
  <si>
    <t>Brenda McLaughlin</t>
  </si>
  <si>
    <t>Enfield</t>
  </si>
  <si>
    <t>Cheshire West and Chester</t>
  </si>
  <si>
    <t>Suffolk</t>
  </si>
  <si>
    <t>Lincolnshire</t>
  </si>
  <si>
    <t>Hampshire</t>
  </si>
  <si>
    <t>Gateshead</t>
  </si>
  <si>
    <t>Redbridge</t>
  </si>
  <si>
    <t>Barnet</t>
  </si>
  <si>
    <t>Tameside</t>
  </si>
  <si>
    <t>Stockton</t>
  </si>
  <si>
    <t>Wiltshire</t>
  </si>
  <si>
    <t>Wokingham</t>
  </si>
  <si>
    <t>Tower Hamlets</t>
  </si>
  <si>
    <t>Kirklees</t>
  </si>
  <si>
    <t>Wirral</t>
  </si>
  <si>
    <t>Worcestershire</t>
  </si>
  <si>
    <t>Northamptonshire</t>
  </si>
  <si>
    <t>Emmy Tomsett</t>
  </si>
  <si>
    <t>Margaret Burke</t>
  </si>
  <si>
    <t>Rachel Griffiths</t>
  </si>
  <si>
    <t>Louise Hocking</t>
  </si>
  <si>
    <t>Steve Lowe</t>
  </si>
  <si>
    <t>Swindon</t>
  </si>
  <si>
    <t>Warrington</t>
  </si>
  <si>
    <t>Derbyshire</t>
  </si>
  <si>
    <t>Lewisham</t>
  </si>
  <si>
    <t>Medway</t>
  </si>
  <si>
    <t>Sheffield</t>
  </si>
  <si>
    <t>Southend-on-Sea</t>
  </si>
  <si>
    <t>Nick Stacey</t>
  </si>
  <si>
    <t>Durham</t>
  </si>
  <si>
    <t>Westminster</t>
  </si>
  <si>
    <t>Kensington &amp; Chelsea</t>
  </si>
  <si>
    <t>Kate Malleson</t>
  </si>
  <si>
    <t>Hammersmith &amp; Fulham</t>
  </si>
  <si>
    <t xml:space="preserve">Short </t>
  </si>
  <si>
    <t>Reading</t>
  </si>
  <si>
    <t>Leicestershire</t>
  </si>
  <si>
    <t>St Helens</t>
  </si>
  <si>
    <t>Rachel Holden</t>
  </si>
  <si>
    <t>Louise Warren</t>
  </si>
  <si>
    <t>Nottinghamshire</t>
  </si>
  <si>
    <t>Cornwall</t>
  </si>
  <si>
    <t>Isles of Scilly</t>
  </si>
  <si>
    <t>Kingston Upon Thames</t>
  </si>
  <si>
    <t>Ealing</t>
  </si>
  <si>
    <t>Hackney</t>
  </si>
  <si>
    <t>Solihull</t>
  </si>
  <si>
    <t>Thurrock</t>
  </si>
  <si>
    <t>Windsor &amp; Maidenhead</t>
  </si>
  <si>
    <t>Cheshire East</t>
  </si>
  <si>
    <t>Southampton</t>
  </si>
  <si>
    <t>Luton</t>
  </si>
  <si>
    <t>Devon</t>
  </si>
  <si>
    <t>Northumberland</t>
  </si>
  <si>
    <t>Telford &amp; Wrekin</t>
  </si>
  <si>
    <t>Middlesbrough</t>
  </si>
  <si>
    <t>East Riding</t>
  </si>
  <si>
    <t>Greenwich</t>
  </si>
  <si>
    <t>Croydon</t>
  </si>
  <si>
    <t>Maire Atherton</t>
  </si>
  <si>
    <t>Harrow</t>
  </si>
  <si>
    <t>City of London</t>
  </si>
  <si>
    <t>Rutland</t>
  </si>
  <si>
    <t>ILACS outcomes - January 2018 - to date (please note focused visits are not recorded here)</t>
  </si>
  <si>
    <t>Halton</t>
  </si>
  <si>
    <t>Islington</t>
  </si>
  <si>
    <t>North Tyneside</t>
  </si>
  <si>
    <t>North Somerset</t>
  </si>
  <si>
    <t>Diane Partridge</t>
  </si>
  <si>
    <t>Isle of Wight</t>
  </si>
  <si>
    <t>Sunderland</t>
  </si>
  <si>
    <t>North East Lincolnshire</t>
  </si>
  <si>
    <t>Walsall</t>
  </si>
  <si>
    <t>Dorset</t>
  </si>
  <si>
    <t>Leicester City</t>
  </si>
  <si>
    <t>Milton Keynes</t>
  </si>
  <si>
    <t>Marie Atherton</t>
  </si>
  <si>
    <t>Bury</t>
  </si>
  <si>
    <t>Knowsley</t>
  </si>
  <si>
    <t>Victoria Horsfield</t>
  </si>
  <si>
    <t>Bedford Borough</t>
  </si>
  <si>
    <t>Warwickshire</t>
  </si>
  <si>
    <t>Newcastle</t>
  </si>
  <si>
    <t>Louise Hollick</t>
  </si>
  <si>
    <t>Bournemouth, Christchurch and Poole</t>
  </si>
  <si>
    <t>Buckinghamshire</t>
  </si>
  <si>
    <t>Sutton</t>
  </si>
  <si>
    <t>Surrey</t>
  </si>
  <si>
    <t>Central Bedfordshire</t>
  </si>
  <si>
    <t>Blackburn</t>
  </si>
  <si>
    <t>Kathryn Grindrod</t>
  </si>
  <si>
    <t>Shropshire</t>
  </si>
  <si>
    <t>Gloucestershire</t>
  </si>
  <si>
    <t>Andrew Waugh</t>
  </si>
  <si>
    <t>Doncaster</t>
  </si>
  <si>
    <t>Tom Anthony</t>
  </si>
  <si>
    <t>Bath and North East Somerset</t>
  </si>
  <si>
    <t>Richmond upon Thames</t>
  </si>
  <si>
    <t>West Berkshire</t>
  </si>
  <si>
    <t>York</t>
  </si>
  <si>
    <t>Derby City</t>
  </si>
  <si>
    <t>Merton</t>
  </si>
  <si>
    <t>Sefton</t>
  </si>
  <si>
    <t>Wolverhampton</t>
  </si>
  <si>
    <t>Andy Waugh</t>
  </si>
  <si>
    <t>Torbay</t>
  </si>
  <si>
    <t>Stockport</t>
  </si>
  <si>
    <t>Manchester</t>
  </si>
  <si>
    <t>Camden</t>
  </si>
  <si>
    <t>Wigan</t>
  </si>
  <si>
    <t>Sandwell</t>
  </si>
  <si>
    <t>Kent</t>
  </si>
  <si>
    <t>Bracknell Forest</t>
  </si>
  <si>
    <t>Redcar and Cleveland</t>
  </si>
  <si>
    <t>Coventry</t>
  </si>
  <si>
    <t>Rotherham</t>
  </si>
  <si>
    <t>Somerset</t>
  </si>
  <si>
    <t xml:space="preserve">Standard </t>
  </si>
  <si>
    <t>Amanda Maxwell</t>
  </si>
  <si>
    <t>Nick Bennison</t>
  </si>
  <si>
    <t>Christine Kennet</t>
  </si>
  <si>
    <t>Kendra Bell</t>
  </si>
  <si>
    <t>Cumbria</t>
  </si>
  <si>
    <t>Southwark</t>
  </si>
  <si>
    <t>Tracey Ledder</t>
  </si>
  <si>
    <t>North Northamptonshire</t>
  </si>
  <si>
    <t>West Northamptonshire</t>
  </si>
  <si>
    <t>Stoke on Trent</t>
  </si>
  <si>
    <t>Rebecca Quested</t>
  </si>
  <si>
    <t>Darlington</t>
  </si>
  <si>
    <t>Vicky Metheringham</t>
  </si>
  <si>
    <t>Wandsworth</t>
  </si>
  <si>
    <t>Norfolk</t>
  </si>
  <si>
    <t>Lambeth</t>
  </si>
  <si>
    <t>Russel Breyer</t>
  </si>
  <si>
    <t>Lancashire</t>
  </si>
  <si>
    <t>North Lincolnshire</t>
  </si>
  <si>
    <t>Sarah Canto</t>
  </si>
  <si>
    <t>Claire Beckingham</t>
  </si>
  <si>
    <t>Children in care (2023 onwards)</t>
  </si>
  <si>
    <t>Louise Walker</t>
  </si>
  <si>
    <t xml:space="preserve">Rochdale </t>
  </si>
  <si>
    <t>Lisa Walsh</t>
  </si>
  <si>
    <t>Care leavers (2023 onwards)</t>
  </si>
  <si>
    <t>Anna Gravelle</t>
  </si>
  <si>
    <t>South Tyneside</t>
  </si>
  <si>
    <t>Joanna Warburton</t>
  </si>
  <si>
    <t>P</t>
  </si>
  <si>
    <t>Children in care and care leavers (2018 - 2022)</t>
  </si>
  <si>
    <t>Naintara Khosla</t>
  </si>
  <si>
    <t>Nicki Shaw</t>
  </si>
  <si>
    <t>Teresa Godfrey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</si>
</sst>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dddd\ dd\ mmmm\ yyyy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/>
  </cellStyleXfs>
  <cellXfs count="111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left"/>
    </xf>
    <xf numFmtId="0" fontId="0" fillId="3" borderId="0" xfId="0" applyFill="1" applyAlignment="1">
      <alignment vertical="center" wrapText="1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0" fillId="0" borderId="5" xfId="0" applyBorder="1"/>
    <xf numFmtId="9" fontId="15" fillId="0" borderId="5" xfId="0" applyNumberFormat="1" applyFont="1" applyBorder="1"/>
    <xf numFmtId="9" fontId="16" fillId="0" borderId="5" xfId="0" applyNumberFormat="1" applyFont="1" applyBorder="1"/>
    <xf numFmtId="9" fontId="17" fillId="0" borderId="5" xfId="0" applyNumberFormat="1" applyFont="1" applyBorder="1"/>
    <xf numFmtId="9" fontId="13" fillId="0" borderId="5" xfId="0" applyNumberFormat="1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horizontal="right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" fillId="3" borderId="0" xfId="0" applyFont="1" applyFill="1"/>
    <xf numFmtId="0" fontId="1" fillId="2" borderId="7" xfId="0" applyFont="1" applyFill="1" applyBorder="1"/>
    <xf numFmtId="0" fontId="0" fillId="2" borderId="8" xfId="0" applyFill="1" applyBorder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left"/>
    </xf>
    <xf numFmtId="14" fontId="6" fillId="5" borderId="4" xfId="0" applyNumberFormat="1" applyFont="1" applyFill="1" applyBorder="1" applyAlignment="1">
      <alignment wrapText="1"/>
    </xf>
    <xf numFmtId="14" fontId="5" fillId="5" borderId="4" xfId="0" applyNumberFormat="1" applyFont="1" applyFill="1" applyBorder="1" applyAlignment="1">
      <alignment wrapText="1"/>
    </xf>
    <xf numFmtId="14" fontId="7" fillId="5" borderId="4" xfId="0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wrapText="1"/>
    </xf>
    <xf numFmtId="164" fontId="11" fillId="5" borderId="3" xfId="2" applyFont="1" applyFill="1" applyBorder="1" applyAlignment="1">
      <alignment wrapText="1"/>
    </xf>
    <xf numFmtId="164" fontId="4" fillId="5" borderId="3" xfId="2" applyFont="1" applyFill="1" applyBorder="1" applyAlignment="1">
      <alignment wrapText="1"/>
    </xf>
    <xf numFmtId="14" fontId="6" fillId="5" borderId="3" xfId="0" applyNumberFormat="1" applyFont="1" applyFill="1" applyBorder="1" applyAlignment="1">
      <alignment wrapText="1"/>
    </xf>
    <xf numFmtId="14" fontId="5" fillId="5" borderId="3" xfId="0" applyNumberFormat="1" applyFont="1" applyFill="1" applyBorder="1" applyAlignment="1">
      <alignment wrapText="1"/>
    </xf>
    <xf numFmtId="14" fontId="7" fillId="5" borderId="3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14" fontId="4" fillId="5" borderId="3" xfId="0" applyNumberFormat="1" applyFont="1" applyFill="1" applyBorder="1" applyAlignment="1">
      <alignment wrapText="1"/>
    </xf>
    <xf numFmtId="14" fontId="11" fillId="5" borderId="3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5" borderId="3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5" borderId="3" xfId="1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center"/>
    </xf>
    <xf numFmtId="0" fontId="8" fillId="5" borderId="3" xfId="1" applyNumberFormat="1" applyFont="1" applyFill="1" applyBorder="1" applyAlignment="1">
      <alignment horizontal="center" wrapText="1"/>
    </xf>
    <xf numFmtId="14" fontId="8" fillId="5" borderId="3" xfId="1" applyNumberFormat="1" applyFont="1" applyFill="1" applyBorder="1" applyAlignment="1">
      <alignment horizontal="center" wrapText="1"/>
    </xf>
    <xf numFmtId="14" fontId="6" fillId="5" borderId="3" xfId="0" applyNumberFormat="1" applyFont="1" applyFill="1" applyBorder="1"/>
    <xf numFmtId="0" fontId="5" fillId="5" borderId="3" xfId="0" applyFont="1" applyFill="1" applyBorder="1"/>
    <xf numFmtId="0" fontId="2" fillId="5" borderId="3" xfId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6" borderId="3" xfId="0" applyFont="1" applyFill="1" applyBorder="1"/>
    <xf numFmtId="0" fontId="5" fillId="6" borderId="3" xfId="0" applyFont="1" applyFill="1" applyBorder="1"/>
    <xf numFmtId="0" fontId="7" fillId="6" borderId="3" xfId="0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wrapText="1"/>
    </xf>
    <xf numFmtId="14" fontId="6" fillId="6" borderId="3" xfId="0" applyNumberFormat="1" applyFont="1" applyFill="1" applyBorder="1"/>
    <xf numFmtId="0" fontId="8" fillId="6" borderId="3" xfId="1" applyFont="1" applyFill="1" applyBorder="1" applyAlignment="1">
      <alignment horizontal="center"/>
    </xf>
    <xf numFmtId="0" fontId="2" fillId="6" borderId="3" xfId="1" applyFill="1" applyBorder="1" applyAlignment="1">
      <alignment horizontal="center"/>
    </xf>
    <xf numFmtId="0" fontId="5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7" borderId="3" xfId="0" applyFont="1" applyFill="1" applyBorder="1"/>
    <xf numFmtId="0" fontId="6" fillId="8" borderId="3" xfId="0" applyFont="1" applyFill="1" applyBorder="1"/>
    <xf numFmtId="14" fontId="6" fillId="6" borderId="0" xfId="0" applyNumberFormat="1" applyFont="1" applyFill="1"/>
    <xf numFmtId="0" fontId="5" fillId="6" borderId="4" xfId="0" applyFont="1" applyFill="1" applyBorder="1"/>
    <xf numFmtId="0" fontId="6" fillId="6" borderId="4" xfId="0" applyFont="1" applyFill="1" applyBorder="1"/>
    <xf numFmtId="14" fontId="6" fillId="6" borderId="4" xfId="0" applyNumberFormat="1" applyFont="1" applyFill="1" applyBorder="1"/>
    <xf numFmtId="0" fontId="6" fillId="7" borderId="4" xfId="0" applyFont="1" applyFill="1" applyBorder="1"/>
    <xf numFmtId="0" fontId="8" fillId="6" borderId="4" xfId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1" fillId="4" borderId="9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1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66" fontId="6" fillId="5" borderId="3" xfId="0" applyNumberFormat="1" applyFont="1" applyFill="1" applyBorder="1"/>
    <xf numFmtId="164" fontId="18" fillId="5" borderId="3" xfId="2" applyFont="1" applyFill="1" applyBorder="1"/>
    <xf numFmtId="0" fontId="7" fillId="5" borderId="3" xfId="0" applyFont="1" applyFill="1" applyBorder="1" applyAlignment="1">
      <alignment horizontal="center" vertical="center"/>
    </xf>
    <xf numFmtId="0" fontId="5" fillId="5" borderId="12" xfId="0" applyFont="1" applyFill="1" applyBorder="1"/>
    <xf numFmtId="0" fontId="6" fillId="5" borderId="12" xfId="0" applyFont="1" applyFill="1" applyBorder="1"/>
    <xf numFmtId="14" fontId="6" fillId="5" borderId="12" xfId="0" applyNumberFormat="1" applyFont="1" applyFill="1" applyBorder="1"/>
    <xf numFmtId="0" fontId="8" fillId="5" borderId="12" xfId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4" fontId="6" fillId="8" borderId="4" xfId="0" applyNumberFormat="1" applyFont="1" applyFill="1" applyBorder="1" applyAlignment="1">
      <alignment wrapText="1"/>
    </xf>
    <xf numFmtId="14" fontId="6" fillId="8" borderId="3" xfId="0" applyNumberFormat="1" applyFont="1" applyFill="1" applyBorder="1" applyAlignment="1">
      <alignment wrapText="1"/>
    </xf>
    <xf numFmtId="14" fontId="4" fillId="8" borderId="3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6" fillId="8" borderId="12" xfId="0" applyFont="1" applyFill="1" applyBorder="1"/>
  </cellXfs>
  <cellStyles count="3">
    <cellStyle name="Hyperlink" xfId="1" builtinId="8"/>
    <cellStyle name="Normal" xfId="0" builtinId="0"/>
    <cellStyle name="Normal_Table12" xfId="2" xr:uid="{A8802AB7-D4AB-42CC-B777-D1E1A436C5C6}"/>
  </cellStyles>
  <dxfs count="4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49-4F76-A7ED-C21AEF865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D49-4F76-A7ED-C21AEF865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49-4F76-A7ED-C21AEF8650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49-4F76-A7ED-C21AEF86503D}"/>
              </c:ext>
            </c:extLst>
          </c:dPt>
          <c:cat>
            <c:strRef>
              <c:f>Summary!$C$8:$C$11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Summary!$D$8:$D$11</c:f>
              <c:numCache>
                <c:formatCode>General</c:formatCode>
                <c:ptCount val="4"/>
                <c:pt idx="0">
                  <c:v>32</c:v>
                </c:pt>
                <c:pt idx="1">
                  <c:v>82</c:v>
                </c:pt>
                <c:pt idx="2">
                  <c:v>67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49-4F76-A7ED-C21AEF86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49A-41EB-A4B1-803266AE09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49A-41EB-A4B1-803266AE09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D49A-41EB-A4B1-803266AE09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D49A-41EB-A4B1-803266AE094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Summary!$C$8:$C$11</c15:sqref>
                        </c15:formulaRef>
                      </c:ext>
                    </c:extLst>
                    <c:strCache>
                      <c:ptCount val="4"/>
                      <c:pt idx="0">
                        <c:v>Outstanding</c:v>
                      </c:pt>
                      <c:pt idx="1">
                        <c:v>Good</c:v>
                      </c:pt>
                      <c:pt idx="2">
                        <c:v>RI</c:v>
                      </c:pt>
                      <c:pt idx="3">
                        <c:v>Inadequate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Summary!$E$8:$E$11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0.15238095238095239</c:v>
                      </c:pt>
                      <c:pt idx="1">
                        <c:v>0.39047619047619048</c:v>
                      </c:pt>
                      <c:pt idx="2">
                        <c:v>0.31904761904761902</c:v>
                      </c:pt>
                      <c:pt idx="3">
                        <c:v>0.1380952380952381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9D49-4F76-A7ED-C21AEF86503D}"/>
                  </c:ext>
                </c:extLst>
              </c15:ser>
            </c15:filteredPieSeries>
          </c:ext>
        </c:extLst>
      </c:pie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8F-47CB-9B6F-955CAA1497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8F-47CB-9B6F-955CAA1497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28F-47CB-9B6F-955CAA1497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28F-47CB-9B6F-955CAA149776}"/>
              </c:ext>
            </c:extLst>
          </c:dPt>
          <c:cat>
            <c:strRef>
              <c:f>Summary!$G$8:$G$11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Summary!$H$8:$H$11</c:f>
              <c:numCache>
                <c:formatCode>General</c:formatCode>
                <c:ptCount val="4"/>
                <c:pt idx="0">
                  <c:v>19</c:v>
                </c:pt>
                <c:pt idx="1">
                  <c:v>78</c:v>
                </c:pt>
                <c:pt idx="2">
                  <c:v>90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8F-47CB-9B6F-955CAA149776}"/>
            </c:ext>
          </c:extLst>
        </c:ser>
        <c:ser>
          <c:idx val="1"/>
          <c:order val="1"/>
          <c:cat>
            <c:strRef>
              <c:f>Summary!$G$8:$G$11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Summary!$I$8:$I$11</c:f>
              <c:numCache>
                <c:formatCode>0%</c:formatCode>
                <c:ptCount val="4"/>
                <c:pt idx="0">
                  <c:v>9.0476190476190474E-2</c:v>
                </c:pt>
                <c:pt idx="1">
                  <c:v>0.37142857142857144</c:v>
                </c:pt>
                <c:pt idx="2">
                  <c:v>0.42857142857142855</c:v>
                </c:pt>
                <c:pt idx="3">
                  <c:v>0.10952380952380952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8F-47CB-9B6F-955CAA14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CC-4231-8A2E-F9D376CE7B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CC-4231-8A2E-F9D376CE7B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CCC-4231-8A2E-F9D376CE7B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CCC-4231-8A2E-F9D376CE7B88}"/>
              </c:ext>
            </c:extLst>
          </c:dPt>
          <c:cat>
            <c:strRef>
              <c:f>Summary!$K$8:$K$11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Summary!$L$8:$L$11</c:f>
              <c:numCache>
                <c:formatCode>General</c:formatCode>
                <c:ptCount val="4"/>
                <c:pt idx="0">
                  <c:v>19</c:v>
                </c:pt>
                <c:pt idx="1">
                  <c:v>77</c:v>
                </c:pt>
                <c:pt idx="2">
                  <c:v>57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CC-4231-8A2E-F9D376CE7B88}"/>
            </c:ext>
          </c:extLst>
        </c:ser>
        <c:ser>
          <c:idx val="1"/>
          <c:order val="1"/>
          <c:cat>
            <c:strRef>
              <c:f>Summary!$K$8:$K$11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Summary!$M$8:$M$11</c:f>
              <c:numCache>
                <c:formatCode>0%</c:formatCode>
                <c:ptCount val="4"/>
                <c:pt idx="0">
                  <c:v>0.1144578313253012</c:v>
                </c:pt>
                <c:pt idx="1">
                  <c:v>0.46385542168674698</c:v>
                </c:pt>
                <c:pt idx="2">
                  <c:v>0.34337349397590361</c:v>
                </c:pt>
                <c:pt idx="3">
                  <c:v>7.8313253012048195E-2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CC-4231-8A2E-F9D376CE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F5-47B5-B3C7-16E1EC9254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F5-47B5-B3C7-16E1EC9254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6F5-47B5-B3C7-16E1EC9254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6F5-47B5-B3C7-16E1EC92543E}"/>
              </c:ext>
            </c:extLst>
          </c:dPt>
          <c:cat>
            <c:strRef>
              <c:f>Summary!$O$8:$O$11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Summary!$P$8:$P$11</c:f>
              <c:numCache>
                <c:formatCode>General</c:formatCode>
                <c:ptCount val="4"/>
                <c:pt idx="0">
                  <c:v>46</c:v>
                </c:pt>
                <c:pt idx="1">
                  <c:v>76</c:v>
                </c:pt>
                <c:pt idx="2">
                  <c:v>62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F5-47B5-B3C7-16E1EC92543E}"/>
            </c:ext>
          </c:extLst>
        </c:ser>
        <c:ser>
          <c:idx val="1"/>
          <c:order val="1"/>
          <c:cat>
            <c:strRef>
              <c:f>Summary!$O$8:$O$11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Summary!$Q$8:$Q$11</c:f>
              <c:numCache>
                <c:formatCode>0%</c:formatCode>
                <c:ptCount val="4"/>
                <c:pt idx="0">
                  <c:v>0.21904761904761905</c:v>
                </c:pt>
                <c:pt idx="1">
                  <c:v>0.3619047619047619</c:v>
                </c:pt>
                <c:pt idx="2">
                  <c:v>0.29523809523809524</c:v>
                </c:pt>
                <c:pt idx="3">
                  <c:v>0.12380952380952381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F5-47B5-B3C7-16E1EC925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0ED7E9-71B7-43C5-93E5-704C04BAC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12</xdr:row>
      <xdr:rowOff>0</xdr:rowOff>
    </xdr:from>
    <xdr:to>
      <xdr:col>9</xdr:col>
      <xdr:colOff>19050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0C8D92-666D-477A-8082-CCA7E0F16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12</xdr:row>
      <xdr:rowOff>19050</xdr:rowOff>
    </xdr:from>
    <xdr:to>
      <xdr:col>13</xdr:col>
      <xdr:colOff>9525</xdr:colOff>
      <xdr:row>19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E79149-7685-4631-BD1B-4322F5F35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12</xdr:row>
      <xdr:rowOff>9525</xdr:rowOff>
    </xdr:from>
    <xdr:to>
      <xdr:col>17</xdr:col>
      <xdr:colOff>9525</xdr:colOff>
      <xdr:row>19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51CE4A-598B-472C-9D58-E4764A942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66092"/>
      </a:accent1>
      <a:accent2>
        <a:srgbClr val="00B050"/>
      </a:accent2>
      <a:accent3>
        <a:srgbClr val="FFC000"/>
      </a:accent3>
      <a:accent4>
        <a:srgbClr val="FF000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les.ofsted.gov.uk/v1/file/50177454" TargetMode="External"/><Relationship Id="rId21" Type="http://schemas.openxmlformats.org/officeDocument/2006/relationships/hyperlink" Target="https://files.api.ofsted.gov.uk/v1/file/50038886" TargetMode="External"/><Relationship Id="rId42" Type="http://schemas.openxmlformats.org/officeDocument/2006/relationships/hyperlink" Target="https://files.api.ofsted.gov.uk/v1/file/50066870" TargetMode="External"/><Relationship Id="rId63" Type="http://schemas.openxmlformats.org/officeDocument/2006/relationships/hyperlink" Target="https://files.api.ofsted.gov.uk/v1/file/50099939" TargetMode="External"/><Relationship Id="rId84" Type="http://schemas.openxmlformats.org/officeDocument/2006/relationships/hyperlink" Target="https://reports.ofsted.gov.uk/provider/44/80554" TargetMode="External"/><Relationship Id="rId138" Type="http://schemas.openxmlformats.org/officeDocument/2006/relationships/hyperlink" Target="https://files.ofsted.gov.uk/v1/file/50187563" TargetMode="External"/><Relationship Id="rId159" Type="http://schemas.openxmlformats.org/officeDocument/2006/relationships/hyperlink" Target="https://reports.ofsted.gov.uk/provider/44/80418" TargetMode="External"/><Relationship Id="rId170" Type="http://schemas.openxmlformats.org/officeDocument/2006/relationships/hyperlink" Target="https://reports.ofsted.gov.uk/provider/44/919" TargetMode="External"/><Relationship Id="rId191" Type="http://schemas.openxmlformats.org/officeDocument/2006/relationships/hyperlink" Target="https://reports.ofsted.gov.uk/provider/44/350" TargetMode="External"/><Relationship Id="rId205" Type="http://schemas.openxmlformats.org/officeDocument/2006/relationships/hyperlink" Target="https://reports.ofsted.gov.uk/provider/44/80500" TargetMode="External"/><Relationship Id="rId107" Type="http://schemas.openxmlformats.org/officeDocument/2006/relationships/hyperlink" Target="https://files.ofsted.gov.uk/v1/file/50171965" TargetMode="External"/><Relationship Id="rId11" Type="http://schemas.openxmlformats.org/officeDocument/2006/relationships/hyperlink" Target="https://reports.beta.ofsted.gov.uk/provider/44/815" TargetMode="External"/><Relationship Id="rId32" Type="http://schemas.openxmlformats.org/officeDocument/2006/relationships/hyperlink" Target="https://reports.ofsted.gov.uk/provider/44/80419" TargetMode="External"/><Relationship Id="rId53" Type="http://schemas.openxmlformats.org/officeDocument/2006/relationships/hyperlink" Target="https://files.api.ofsted.gov.uk/v1/file/50088889" TargetMode="External"/><Relationship Id="rId74" Type="http://schemas.openxmlformats.org/officeDocument/2006/relationships/hyperlink" Target="https://reports.ofsted.gov.uk/provider/44/870" TargetMode="External"/><Relationship Id="rId128" Type="http://schemas.openxmlformats.org/officeDocument/2006/relationships/hyperlink" Target="https://files.ofsted.gov.uk/v1/file/50182483" TargetMode="External"/><Relationship Id="rId149" Type="http://schemas.openxmlformats.org/officeDocument/2006/relationships/hyperlink" Target="https://files.ofsted.gov.uk/v1/file/50192873" TargetMode="External"/><Relationship Id="rId5" Type="http://schemas.openxmlformats.org/officeDocument/2006/relationships/hyperlink" Target="https://reports.ofsted.gov.uk/local-authorities/brent" TargetMode="External"/><Relationship Id="rId95" Type="http://schemas.openxmlformats.org/officeDocument/2006/relationships/hyperlink" Target="https://reports.ofsted.gov.uk/provider/44/306" TargetMode="External"/><Relationship Id="rId160" Type="http://schemas.openxmlformats.org/officeDocument/2006/relationships/hyperlink" Target="https://reports.ofsted.gov.uk/provider/44/80554" TargetMode="External"/><Relationship Id="rId181" Type="http://schemas.openxmlformats.org/officeDocument/2006/relationships/hyperlink" Target="https://reports.ofsted.gov.uk/provider/44/80558" TargetMode="External"/><Relationship Id="rId22" Type="http://schemas.openxmlformats.org/officeDocument/2006/relationships/hyperlink" Target="https://files.api.ofsted.gov.uk/v1/file/50037489" TargetMode="External"/><Relationship Id="rId43" Type="http://schemas.openxmlformats.org/officeDocument/2006/relationships/hyperlink" Target="https://files.api.ofsted.gov.uk/v1/file/50070309" TargetMode="External"/><Relationship Id="rId64" Type="http://schemas.openxmlformats.org/officeDocument/2006/relationships/hyperlink" Target="https://files.api.ofsted.gov.uk/v1/file/50101635" TargetMode="External"/><Relationship Id="rId118" Type="http://schemas.openxmlformats.org/officeDocument/2006/relationships/hyperlink" Target="https://files.ofsted.gov.uk/v1/file/50176759" TargetMode="External"/><Relationship Id="rId139" Type="http://schemas.openxmlformats.org/officeDocument/2006/relationships/hyperlink" Target="https://files.ofsted.gov.uk/v1/file/50187562" TargetMode="External"/><Relationship Id="rId85" Type="http://schemas.openxmlformats.org/officeDocument/2006/relationships/hyperlink" Target="https://reports.ofsted.gov.uk/provider/44/80447" TargetMode="External"/><Relationship Id="rId150" Type="http://schemas.openxmlformats.org/officeDocument/2006/relationships/hyperlink" Target="https://files.ofsted.gov.uk/v1/file/50198862" TargetMode="External"/><Relationship Id="rId171" Type="http://schemas.openxmlformats.org/officeDocument/2006/relationships/hyperlink" Target="https://reports.ofsted.gov.uk/provider/44/80441" TargetMode="External"/><Relationship Id="rId192" Type="http://schemas.openxmlformats.org/officeDocument/2006/relationships/hyperlink" Target="https://reports.ofsted.gov.uk/provider/44/80551" TargetMode="External"/><Relationship Id="rId206" Type="http://schemas.openxmlformats.org/officeDocument/2006/relationships/hyperlink" Target="https://reports.ofsted.gov.uk/provider/44/80569" TargetMode="External"/><Relationship Id="rId12" Type="http://schemas.openxmlformats.org/officeDocument/2006/relationships/hyperlink" Target="https://reports.ofsted.gov.uk/sites/default/files/documents/local_authority_reports/bexley/070_%20Bexley_Inspection%20of%20local%20authority%20childrens%20services.pdf" TargetMode="External"/><Relationship Id="rId33" Type="http://schemas.openxmlformats.org/officeDocument/2006/relationships/hyperlink" Target="https://files.api.ofsted.gov.uk/v1/file/50050255" TargetMode="External"/><Relationship Id="rId108" Type="http://schemas.openxmlformats.org/officeDocument/2006/relationships/hyperlink" Target="https://files.ofsted.gov.uk/v1/file/50171965" TargetMode="External"/><Relationship Id="rId129" Type="http://schemas.openxmlformats.org/officeDocument/2006/relationships/hyperlink" Target="https://files.ofsted.gov.uk/v1/file/50183218" TargetMode="External"/><Relationship Id="rId54" Type="http://schemas.openxmlformats.org/officeDocument/2006/relationships/hyperlink" Target="https://files.api.ofsted.gov.uk/v1/file/50088888" TargetMode="External"/><Relationship Id="rId75" Type="http://schemas.openxmlformats.org/officeDocument/2006/relationships/hyperlink" Target="https://reports.ofsted.gov.uk/provider/44/420" TargetMode="External"/><Relationship Id="rId96" Type="http://schemas.openxmlformats.org/officeDocument/2006/relationships/hyperlink" Target="https://reports.ofsted.gov.uk/provider/44/80499" TargetMode="External"/><Relationship Id="rId140" Type="http://schemas.openxmlformats.org/officeDocument/2006/relationships/hyperlink" Target="https://files.ofsted.gov.uk/v1/file/50187561" TargetMode="External"/><Relationship Id="rId161" Type="http://schemas.openxmlformats.org/officeDocument/2006/relationships/hyperlink" Target="https://reports.ofsted.gov.uk/provider/44/80506" TargetMode="External"/><Relationship Id="rId182" Type="http://schemas.openxmlformats.org/officeDocument/2006/relationships/hyperlink" Target="https://reports.ofsted.gov.uk/provider/44/80584" TargetMode="External"/><Relationship Id="rId6" Type="http://schemas.openxmlformats.org/officeDocument/2006/relationships/hyperlink" Target="https://reports.ofsted.gov.uk/local-authorities/liverpool" TargetMode="External"/><Relationship Id="rId23" Type="http://schemas.openxmlformats.org/officeDocument/2006/relationships/hyperlink" Target="https://files.api.ofsted.gov.uk/v1/file/50038887" TargetMode="External"/><Relationship Id="rId119" Type="http://schemas.openxmlformats.org/officeDocument/2006/relationships/hyperlink" Target="https://files.ofsted.gov.uk/v1/file/50178857" TargetMode="External"/><Relationship Id="rId44" Type="http://schemas.openxmlformats.org/officeDocument/2006/relationships/hyperlink" Target="https://reports.ofsted.gov.uk/provider/44/80578" TargetMode="External"/><Relationship Id="rId65" Type="http://schemas.openxmlformats.org/officeDocument/2006/relationships/hyperlink" Target="https://files.api.ofsted.gov.uk/v1/file/50101634" TargetMode="External"/><Relationship Id="rId86" Type="http://schemas.openxmlformats.org/officeDocument/2006/relationships/hyperlink" Target="https://reports.ofsted.gov.uk/provider/44/80558" TargetMode="External"/><Relationship Id="rId130" Type="http://schemas.openxmlformats.org/officeDocument/2006/relationships/hyperlink" Target="https://files.ofsted.gov.uk/v1/file/50182669" TargetMode="External"/><Relationship Id="rId151" Type="http://schemas.openxmlformats.org/officeDocument/2006/relationships/hyperlink" Target="https://files.ofsted.gov.uk/v1/file/50198438" TargetMode="External"/><Relationship Id="rId172" Type="http://schemas.openxmlformats.org/officeDocument/2006/relationships/hyperlink" Target="https://reports.ofsted.gov.uk/provider/44/80542" TargetMode="External"/><Relationship Id="rId193" Type="http://schemas.openxmlformats.org/officeDocument/2006/relationships/hyperlink" Target="https://reports.ofsted.gov.uk/provider/44/80580" TargetMode="External"/><Relationship Id="rId207" Type="http://schemas.openxmlformats.org/officeDocument/2006/relationships/hyperlink" Target="https://reports.ofsted.gov.uk/provider/44/80455" TargetMode="External"/><Relationship Id="rId13" Type="http://schemas.openxmlformats.org/officeDocument/2006/relationships/hyperlink" Target="https://reports.ofsted.gov.uk/sites/default/files/documents/local_authority_reports/brighton_and_hove/070_%20Brighton_Hove_Inspection%20of%20local%20authority%20childrens%20services.pdf" TargetMode="External"/><Relationship Id="rId109" Type="http://schemas.openxmlformats.org/officeDocument/2006/relationships/hyperlink" Target="https://reports.ofsted.gov.uk/provider/44/80524" TargetMode="External"/><Relationship Id="rId34" Type="http://schemas.openxmlformats.org/officeDocument/2006/relationships/hyperlink" Target="https://files.api.ofsted.gov.uk/v1/file/50050254" TargetMode="External"/><Relationship Id="rId55" Type="http://schemas.openxmlformats.org/officeDocument/2006/relationships/hyperlink" Target="https://files.api.ofsted.gov.uk/v1/file/50088887" TargetMode="External"/><Relationship Id="rId76" Type="http://schemas.openxmlformats.org/officeDocument/2006/relationships/hyperlink" Target="https://reports.ofsted.gov.uk/provider/44/891" TargetMode="External"/><Relationship Id="rId97" Type="http://schemas.openxmlformats.org/officeDocument/2006/relationships/hyperlink" Target="https://reports.ofsted.gov.uk/provider/44/80450" TargetMode="External"/><Relationship Id="rId120" Type="http://schemas.openxmlformats.org/officeDocument/2006/relationships/hyperlink" Target="https://files.ofsted.gov.uk/v1/file/50178619" TargetMode="External"/><Relationship Id="rId141" Type="http://schemas.openxmlformats.org/officeDocument/2006/relationships/hyperlink" Target="https://files.ofsted.gov.uk/v1/file/50189673" TargetMode="External"/><Relationship Id="rId7" Type="http://schemas.openxmlformats.org/officeDocument/2006/relationships/hyperlink" Target="https://reports.ofsted.gov.uk/sites/default/files/documents/local_authority_reports/wakefield/071_%20Wakfield_Inspection%20of%20local%20authority%20childrens%20services.pdf" TargetMode="External"/><Relationship Id="rId162" Type="http://schemas.openxmlformats.org/officeDocument/2006/relationships/hyperlink" Target="https://reports.ofsted.gov.uk/provider/44/80527" TargetMode="External"/><Relationship Id="rId183" Type="http://schemas.openxmlformats.org/officeDocument/2006/relationships/hyperlink" Target="https://reports.ofsted.gov.uk/provider/44/815" TargetMode="External"/><Relationship Id="rId24" Type="http://schemas.openxmlformats.org/officeDocument/2006/relationships/hyperlink" Target="https://files.api.ofsted.gov.uk/v1/file/50042967" TargetMode="External"/><Relationship Id="rId45" Type="http://schemas.openxmlformats.org/officeDocument/2006/relationships/hyperlink" Target="https://reports.ofsted.gov.uk/provider/44/80556" TargetMode="External"/><Relationship Id="rId66" Type="http://schemas.openxmlformats.org/officeDocument/2006/relationships/hyperlink" Target="https://files.api.ofsted.gov.uk/v1/file/50103321" TargetMode="External"/><Relationship Id="rId87" Type="http://schemas.openxmlformats.org/officeDocument/2006/relationships/hyperlink" Target="https://reports.ofsted.gov.uk/provider/44/80523" TargetMode="External"/><Relationship Id="rId110" Type="http://schemas.openxmlformats.org/officeDocument/2006/relationships/hyperlink" Target="https://reports.ofsted.gov.uk/provider/44/80443" TargetMode="External"/><Relationship Id="rId131" Type="http://schemas.openxmlformats.org/officeDocument/2006/relationships/hyperlink" Target="https://files.ofsted.gov.uk/v1/file/50182670" TargetMode="External"/><Relationship Id="rId61" Type="http://schemas.openxmlformats.org/officeDocument/2006/relationships/hyperlink" Target="https://files.api.ofsted.gov.uk/v1/file/50096453" TargetMode="External"/><Relationship Id="rId82" Type="http://schemas.openxmlformats.org/officeDocument/2006/relationships/hyperlink" Target="https://reports.ofsted.gov.uk/provider/44/80496" TargetMode="External"/><Relationship Id="rId152" Type="http://schemas.openxmlformats.org/officeDocument/2006/relationships/hyperlink" Target="https://files.ofsted.gov.uk/v1/file/50200024" TargetMode="External"/><Relationship Id="rId173" Type="http://schemas.openxmlformats.org/officeDocument/2006/relationships/hyperlink" Target="https://reports.ofsted.gov.uk/provider/44/80523" TargetMode="External"/><Relationship Id="rId194" Type="http://schemas.openxmlformats.org/officeDocument/2006/relationships/hyperlink" Target="https://reports.ofsted.gov.uk/provider/44/80503" TargetMode="External"/><Relationship Id="rId199" Type="http://schemas.openxmlformats.org/officeDocument/2006/relationships/hyperlink" Target="https://reports.ofsted.gov.uk/provider/44/830" TargetMode="External"/><Relationship Id="rId203" Type="http://schemas.openxmlformats.org/officeDocument/2006/relationships/hyperlink" Target="https://reports.ofsted.gov.uk/provider/44/80581" TargetMode="External"/><Relationship Id="rId208" Type="http://schemas.openxmlformats.org/officeDocument/2006/relationships/hyperlink" Target="https://reports.ofsted.gov.uk/provider/44/80536" TargetMode="External"/><Relationship Id="rId19" Type="http://schemas.openxmlformats.org/officeDocument/2006/relationships/hyperlink" Target="https://files.api.ofsted.gov.uk/v1/file/50035108" TargetMode="External"/><Relationship Id="rId14" Type="http://schemas.openxmlformats.org/officeDocument/2006/relationships/hyperlink" Target="https://reports.ofsted.gov.uk/sites/default/files/documents/local_authority_reports/bournemouth/070_%20Bournemouth_Inspection%20of%20local%20authority%20childrens%20services.pdf" TargetMode="External"/><Relationship Id="rId30" Type="http://schemas.openxmlformats.org/officeDocument/2006/relationships/hyperlink" Target="https://reports.ofsted.gov.uk/provider/44/881" TargetMode="External"/><Relationship Id="rId35" Type="http://schemas.openxmlformats.org/officeDocument/2006/relationships/hyperlink" Target="https://files.api.ofsted.gov.uk/v1/file/50056032" TargetMode="External"/><Relationship Id="rId56" Type="http://schemas.openxmlformats.org/officeDocument/2006/relationships/hyperlink" Target="https://files.api.ofsted.gov.uk/v1/file/50094565" TargetMode="External"/><Relationship Id="rId77" Type="http://schemas.openxmlformats.org/officeDocument/2006/relationships/hyperlink" Target="https://reports.ofsted.gov.uk/provider/44/80493" TargetMode="External"/><Relationship Id="rId100" Type="http://schemas.openxmlformats.org/officeDocument/2006/relationships/hyperlink" Target="https://reports.ofsted.gov.uk/provider/44/206" TargetMode="External"/><Relationship Id="rId105" Type="http://schemas.openxmlformats.org/officeDocument/2006/relationships/hyperlink" Target="https://files.ofsted.gov.uk/v1/file/50172854" TargetMode="External"/><Relationship Id="rId126" Type="http://schemas.openxmlformats.org/officeDocument/2006/relationships/hyperlink" Target="https://files.ofsted.gov.uk/v1/file/50179543" TargetMode="External"/><Relationship Id="rId147" Type="http://schemas.openxmlformats.org/officeDocument/2006/relationships/hyperlink" Target="https://files.ofsted.gov.uk/v1/file/50192875" TargetMode="External"/><Relationship Id="rId168" Type="http://schemas.openxmlformats.org/officeDocument/2006/relationships/hyperlink" Target="https://reports.ofsted.gov.uk/provider/44/80466" TargetMode="External"/><Relationship Id="rId8" Type="http://schemas.openxmlformats.org/officeDocument/2006/relationships/hyperlink" Target="https://reports.ofsted.gov.uk/sites/default/files/documents/local_authority_reports/herefordshire/070_%20Herefordshire_Inspection%20of%20local%20authority%20childrens%20services.pdf" TargetMode="External"/><Relationship Id="rId51" Type="http://schemas.openxmlformats.org/officeDocument/2006/relationships/hyperlink" Target="https://reports.ofsted.gov.uk/provider/44/80469" TargetMode="External"/><Relationship Id="rId72" Type="http://schemas.openxmlformats.org/officeDocument/2006/relationships/hyperlink" Target="https://files.api.ofsted.gov.uk/v1/file/50116345" TargetMode="External"/><Relationship Id="rId93" Type="http://schemas.openxmlformats.org/officeDocument/2006/relationships/hyperlink" Target="https://reports.ofsted.gov.uk/provider/44/811" TargetMode="External"/><Relationship Id="rId98" Type="http://schemas.openxmlformats.org/officeDocument/2006/relationships/hyperlink" Target="https://reports.ofsted.gov.uk/provider/44/80547" TargetMode="External"/><Relationship Id="rId121" Type="http://schemas.openxmlformats.org/officeDocument/2006/relationships/hyperlink" Target="https://files.ofsted.gov.uk/v1/file/50179542" TargetMode="External"/><Relationship Id="rId142" Type="http://schemas.openxmlformats.org/officeDocument/2006/relationships/hyperlink" Target="https://files.ofsted.gov.uk/v1/file/50194303" TargetMode="External"/><Relationship Id="rId163" Type="http://schemas.openxmlformats.org/officeDocument/2006/relationships/hyperlink" Target="https://reports.ofsted.gov.uk/provider/44/80480" TargetMode="External"/><Relationship Id="rId184" Type="http://schemas.openxmlformats.org/officeDocument/2006/relationships/hyperlink" Target="https://reports.ofsted.gov.uk/provider/44/80468" TargetMode="External"/><Relationship Id="rId189" Type="http://schemas.openxmlformats.org/officeDocument/2006/relationships/hyperlink" Target="https://reports.ofsted.gov.uk/provider/44/80568" TargetMode="External"/><Relationship Id="rId3" Type="http://schemas.openxmlformats.org/officeDocument/2006/relationships/hyperlink" Target="https://reports.ofsted.gov.uk/local-authorities/hillingdon" TargetMode="External"/><Relationship Id="rId25" Type="http://schemas.openxmlformats.org/officeDocument/2006/relationships/hyperlink" Target="https://files.api.ofsted.gov.uk/v1/file/50045174" TargetMode="External"/><Relationship Id="rId46" Type="http://schemas.openxmlformats.org/officeDocument/2006/relationships/hyperlink" Target="https://files.api.ofsted.gov.uk/v1/file/50074947" TargetMode="External"/><Relationship Id="rId67" Type="http://schemas.openxmlformats.org/officeDocument/2006/relationships/hyperlink" Target="https://files.api.ofsted.gov.uk/v1/file/50103320" TargetMode="External"/><Relationship Id="rId116" Type="http://schemas.openxmlformats.org/officeDocument/2006/relationships/hyperlink" Target="https://files.ofsted.gov.uk/v1/file/50177455" TargetMode="External"/><Relationship Id="rId137" Type="http://schemas.openxmlformats.org/officeDocument/2006/relationships/hyperlink" Target="https://files.ofsted.gov.uk/v1/file/50187560" TargetMode="External"/><Relationship Id="rId158" Type="http://schemas.openxmlformats.org/officeDocument/2006/relationships/hyperlink" Target="https://reports.ofsted.gov.uk/provider/44/80477" TargetMode="External"/><Relationship Id="rId20" Type="http://schemas.openxmlformats.org/officeDocument/2006/relationships/hyperlink" Target="https://files.api.ofsted.gov.uk/v1/file/50037490" TargetMode="External"/><Relationship Id="rId41" Type="http://schemas.openxmlformats.org/officeDocument/2006/relationships/hyperlink" Target="https://files.api.ofsted.gov.uk/v1/file/50065119" TargetMode="External"/><Relationship Id="rId62" Type="http://schemas.openxmlformats.org/officeDocument/2006/relationships/hyperlink" Target="https://files.api.ofsted.gov.uk/v1/file/50098215" TargetMode="External"/><Relationship Id="rId83" Type="http://schemas.openxmlformats.org/officeDocument/2006/relationships/hyperlink" Target="https://reports.ofsted.gov.uk/provider/44/80571" TargetMode="External"/><Relationship Id="rId88" Type="http://schemas.openxmlformats.org/officeDocument/2006/relationships/hyperlink" Target="https://reports.ofsted.gov.uk/provider/44/80495" TargetMode="External"/><Relationship Id="rId111" Type="http://schemas.openxmlformats.org/officeDocument/2006/relationships/hyperlink" Target="https://reports.ofsted.gov.uk/provider/44/340" TargetMode="External"/><Relationship Id="rId132" Type="http://schemas.openxmlformats.org/officeDocument/2006/relationships/hyperlink" Target="https://files.ofsted.gov.uk/v1/file/50183766" TargetMode="External"/><Relationship Id="rId153" Type="http://schemas.openxmlformats.org/officeDocument/2006/relationships/hyperlink" Target="https://files.ofsted.gov.uk/v1/file/50200026" TargetMode="External"/><Relationship Id="rId174" Type="http://schemas.openxmlformats.org/officeDocument/2006/relationships/hyperlink" Target="https://reports.ofsted.gov.uk/provider/44/80485" TargetMode="External"/><Relationship Id="rId179" Type="http://schemas.openxmlformats.org/officeDocument/2006/relationships/hyperlink" Target="https://reports.ofsted.gov.uk/provider/44/80563" TargetMode="External"/><Relationship Id="rId195" Type="http://schemas.openxmlformats.org/officeDocument/2006/relationships/hyperlink" Target="https://reports.ofsted.gov.uk/provider/44/312" TargetMode="External"/><Relationship Id="rId209" Type="http://schemas.openxmlformats.org/officeDocument/2006/relationships/hyperlink" Target="https://reports.ofsted.gov.uk/provider/44/80538" TargetMode="External"/><Relationship Id="rId190" Type="http://schemas.openxmlformats.org/officeDocument/2006/relationships/hyperlink" Target="https://reports.ofsted.gov.uk/provider/44/80426" TargetMode="External"/><Relationship Id="rId204" Type="http://schemas.openxmlformats.org/officeDocument/2006/relationships/hyperlink" Target="https://reports.ofsted.gov.uk/provider/44/80467" TargetMode="External"/><Relationship Id="rId15" Type="http://schemas.openxmlformats.org/officeDocument/2006/relationships/hyperlink" Target="https://reports.ofsted.gov.uk/sites/default/files/documents/local_authority_reports/east_sussex/070_East%20Sussex_Inspection%20of%20local%20authority%20childrens%20services.pdf" TargetMode="External"/><Relationship Id="rId36" Type="http://schemas.openxmlformats.org/officeDocument/2006/relationships/hyperlink" Target="https://files.api.ofsted.gov.uk/v1/file/50059652" TargetMode="External"/><Relationship Id="rId57" Type="http://schemas.openxmlformats.org/officeDocument/2006/relationships/hyperlink" Target="https://files.api.ofsted.gov.uk/v1/file/50092686" TargetMode="External"/><Relationship Id="rId106" Type="http://schemas.openxmlformats.org/officeDocument/2006/relationships/hyperlink" Target="https://files.ofsted.gov.uk/v1/file/50172438" TargetMode="External"/><Relationship Id="rId127" Type="http://schemas.openxmlformats.org/officeDocument/2006/relationships/hyperlink" Target="https://files.ofsted.gov.uk/v1/file/50182484" TargetMode="External"/><Relationship Id="rId10" Type="http://schemas.openxmlformats.org/officeDocument/2006/relationships/hyperlink" Target="https://reports.beta.ofsted.gov.uk/provider/44/80537" TargetMode="External"/><Relationship Id="rId31" Type="http://schemas.openxmlformats.org/officeDocument/2006/relationships/hyperlink" Target="https://reports.ofsted.gov.uk/provider/44/305" TargetMode="External"/><Relationship Id="rId52" Type="http://schemas.openxmlformats.org/officeDocument/2006/relationships/hyperlink" Target="https://reports.ofsted.gov.uk/provider/44/80512" TargetMode="External"/><Relationship Id="rId73" Type="http://schemas.openxmlformats.org/officeDocument/2006/relationships/hyperlink" Target="https://reports.ofsted.gov.uk/provider/44/80497" TargetMode="External"/><Relationship Id="rId78" Type="http://schemas.openxmlformats.org/officeDocument/2006/relationships/hyperlink" Target="https://reports.ofsted.gov.uk/provider/44/80545" TargetMode="External"/><Relationship Id="rId94" Type="http://schemas.openxmlformats.org/officeDocument/2006/relationships/hyperlink" Target="https://reports.ofsted.gov.uk/provider/44/80461" TargetMode="External"/><Relationship Id="rId99" Type="http://schemas.openxmlformats.org/officeDocument/2006/relationships/hyperlink" Target="https://reports.ofsted.gov.uk/provider/44/80471" TargetMode="External"/><Relationship Id="rId101" Type="http://schemas.openxmlformats.org/officeDocument/2006/relationships/hyperlink" Target="https://reports.ofsted.gov.uk/provider/44/392" TargetMode="External"/><Relationship Id="rId122" Type="http://schemas.openxmlformats.org/officeDocument/2006/relationships/hyperlink" Target="https://files.ofsted.gov.uk/v1/file/50180006" TargetMode="External"/><Relationship Id="rId143" Type="http://schemas.openxmlformats.org/officeDocument/2006/relationships/hyperlink" Target="https://files.ofsted.gov.uk/v1/file/50190643" TargetMode="External"/><Relationship Id="rId148" Type="http://schemas.openxmlformats.org/officeDocument/2006/relationships/hyperlink" Target="https://files.ofsted.gov.uk/v1/file/50192878" TargetMode="External"/><Relationship Id="rId164" Type="http://schemas.openxmlformats.org/officeDocument/2006/relationships/hyperlink" Target="https://reports.ofsted.gov.uk/provider/44/80573" TargetMode="External"/><Relationship Id="rId169" Type="http://schemas.openxmlformats.org/officeDocument/2006/relationships/hyperlink" Target="https://reports.ofsted.gov.uk/provider/44/80553" TargetMode="External"/><Relationship Id="rId185" Type="http://schemas.openxmlformats.org/officeDocument/2006/relationships/hyperlink" Target="https://reports.ofsted.gov.uk/provider/44/80539" TargetMode="External"/><Relationship Id="rId4" Type="http://schemas.openxmlformats.org/officeDocument/2006/relationships/hyperlink" Target="https://reports.ofsted.gov.uk/local-authorities/bolton" TargetMode="External"/><Relationship Id="rId9" Type="http://schemas.openxmlformats.org/officeDocument/2006/relationships/hyperlink" Target="https://reports.ofsted.gov.uk/sites/default/files/documents/local_authority_reports/havering/070_%20Havering_Inspection%20of%20local%20authority%20childrens%20services.pdf" TargetMode="External"/><Relationship Id="rId180" Type="http://schemas.openxmlformats.org/officeDocument/2006/relationships/hyperlink" Target="https://reports.ofsted.gov.uk/provider/44/80429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s://files.api.ofsted.gov.uk/v1/file/50044253" TargetMode="External"/><Relationship Id="rId47" Type="http://schemas.openxmlformats.org/officeDocument/2006/relationships/hyperlink" Target="https://reports.ofsted.gov.uk/provider/44/896" TargetMode="External"/><Relationship Id="rId68" Type="http://schemas.openxmlformats.org/officeDocument/2006/relationships/hyperlink" Target="https://files.api.ofsted.gov.uk/v1/file/50103322" TargetMode="External"/><Relationship Id="rId89" Type="http://schemas.openxmlformats.org/officeDocument/2006/relationships/hyperlink" Target="https://reports.ofsted.gov.uk/provider/44/80546" TargetMode="External"/><Relationship Id="rId112" Type="http://schemas.openxmlformats.org/officeDocument/2006/relationships/hyperlink" Target="https://reports.ofsted.gov.uk/provider/44/80451" TargetMode="External"/><Relationship Id="rId133" Type="http://schemas.openxmlformats.org/officeDocument/2006/relationships/hyperlink" Target="https://files.ofsted.gov.uk/v1/file/50183765" TargetMode="External"/><Relationship Id="rId154" Type="http://schemas.openxmlformats.org/officeDocument/2006/relationships/hyperlink" Target="https://files.ofsted.gov.uk/v1/file/50200027" TargetMode="External"/><Relationship Id="rId175" Type="http://schemas.openxmlformats.org/officeDocument/2006/relationships/hyperlink" Target="https://reports.ofsted.gov.uk/provider/44/80499" TargetMode="External"/><Relationship Id="rId196" Type="http://schemas.openxmlformats.org/officeDocument/2006/relationships/hyperlink" Target="https://reports.ofsted.gov.uk/provider/44/80508" TargetMode="External"/><Relationship Id="rId200" Type="http://schemas.openxmlformats.org/officeDocument/2006/relationships/hyperlink" Target="https://reports.ofsted.gov.uk/provider/44/80490" TargetMode="External"/><Relationship Id="rId16" Type="http://schemas.openxmlformats.org/officeDocument/2006/relationships/hyperlink" Target="https://reports.ofsted.gov.uk/sites/default/files/documents/local_authority_reports/hartlepool/070_%20Hartlepool_Inspection%20of%20local%20authority%20childrens%20services.pdf" TargetMode="External"/><Relationship Id="rId37" Type="http://schemas.openxmlformats.org/officeDocument/2006/relationships/hyperlink" Target="https://files.api.ofsted.gov.uk/v1/file/50059651" TargetMode="External"/><Relationship Id="rId58" Type="http://schemas.openxmlformats.org/officeDocument/2006/relationships/hyperlink" Target="https://files.api.ofsted.gov.uk/v1/file/50094564" TargetMode="External"/><Relationship Id="rId79" Type="http://schemas.openxmlformats.org/officeDocument/2006/relationships/hyperlink" Target="https://reports.ofsted.gov.uk/provider/44/80454" TargetMode="External"/><Relationship Id="rId102" Type="http://schemas.openxmlformats.org/officeDocument/2006/relationships/hyperlink" Target="https://files.ofsted.gov.uk/v1/file/50151810" TargetMode="External"/><Relationship Id="rId123" Type="http://schemas.openxmlformats.org/officeDocument/2006/relationships/hyperlink" Target="https://files.ofsted.gov.uk/v1/file/50180552" TargetMode="External"/><Relationship Id="rId144" Type="http://schemas.openxmlformats.org/officeDocument/2006/relationships/hyperlink" Target="https://files.ofsted.gov.uk/v1/file/50190644" TargetMode="External"/><Relationship Id="rId90" Type="http://schemas.openxmlformats.org/officeDocument/2006/relationships/hyperlink" Target="https://reports.ofsted.gov.uk/provider/44/80520" TargetMode="External"/><Relationship Id="rId165" Type="http://schemas.openxmlformats.org/officeDocument/2006/relationships/hyperlink" Target="https://reports.ofsted.gov.uk/provider/44/80489" TargetMode="External"/><Relationship Id="rId186" Type="http://schemas.openxmlformats.org/officeDocument/2006/relationships/hyperlink" Target="https://reports.ofsted.gov.uk/provider/44/80560" TargetMode="External"/><Relationship Id="rId27" Type="http://schemas.openxmlformats.org/officeDocument/2006/relationships/hyperlink" Target="https://files.api.ofsted.gov.uk/v1/file/50045446" TargetMode="External"/><Relationship Id="rId48" Type="http://schemas.openxmlformats.org/officeDocument/2006/relationships/hyperlink" Target="https://reports.ofsted.gov.uk/provider/44/80565" TargetMode="External"/><Relationship Id="rId69" Type="http://schemas.openxmlformats.org/officeDocument/2006/relationships/hyperlink" Target="https://files.api.ofsted.gov.uk/v1/file/50110094" TargetMode="External"/><Relationship Id="rId113" Type="http://schemas.openxmlformats.org/officeDocument/2006/relationships/hyperlink" Target="https://files.ofsted.gov.uk/v1/file/50175284" TargetMode="External"/><Relationship Id="rId134" Type="http://schemas.openxmlformats.org/officeDocument/2006/relationships/hyperlink" Target="https://files.ofsted.gov.uk/v1/file/50183764" TargetMode="External"/><Relationship Id="rId80" Type="http://schemas.openxmlformats.org/officeDocument/2006/relationships/hyperlink" Target="https://reports.ofsted.gov.uk/provider/44/855" TargetMode="External"/><Relationship Id="rId155" Type="http://schemas.openxmlformats.org/officeDocument/2006/relationships/hyperlink" Target="https://files.ofsted.gov.uk/v1/file/50200877" TargetMode="External"/><Relationship Id="rId176" Type="http://schemas.openxmlformats.org/officeDocument/2006/relationships/hyperlink" Target="https://reports.ofsted.gov.uk/provider/44/80578" TargetMode="External"/><Relationship Id="rId197" Type="http://schemas.openxmlformats.org/officeDocument/2006/relationships/hyperlink" Target="https://reports.ofsted.gov.uk/provider/44/80537" TargetMode="External"/><Relationship Id="rId201" Type="http://schemas.openxmlformats.org/officeDocument/2006/relationships/hyperlink" Target="https://reports.ofsted.gov.uk/provider/44/80561" TargetMode="External"/><Relationship Id="rId17" Type="http://schemas.openxmlformats.org/officeDocument/2006/relationships/hyperlink" Target="https://reports.ofsted.gov.uk/provider/44/80539" TargetMode="External"/><Relationship Id="rId38" Type="http://schemas.openxmlformats.org/officeDocument/2006/relationships/hyperlink" Target="https://files.api.ofsted.gov.uk/v1/file/50061232" TargetMode="External"/><Relationship Id="rId59" Type="http://schemas.openxmlformats.org/officeDocument/2006/relationships/hyperlink" Target="https://files.api.ofsted.gov.uk/v1/file/50096454" TargetMode="External"/><Relationship Id="rId103" Type="http://schemas.openxmlformats.org/officeDocument/2006/relationships/hyperlink" Target="https://files.ofsted.gov.uk/v1/file/50168072" TargetMode="External"/><Relationship Id="rId124" Type="http://schemas.openxmlformats.org/officeDocument/2006/relationships/hyperlink" Target="https://files.ofsted.gov.uk/v1/file/50180552" TargetMode="External"/><Relationship Id="rId70" Type="http://schemas.openxmlformats.org/officeDocument/2006/relationships/hyperlink" Target="https://reports.ofsted.gov.uk/provider/44/80465" TargetMode="External"/><Relationship Id="rId91" Type="http://schemas.openxmlformats.org/officeDocument/2006/relationships/hyperlink" Target="https://reports.ofsted.gov.uk/provider/44/80570" TargetMode="External"/><Relationship Id="rId145" Type="http://schemas.openxmlformats.org/officeDocument/2006/relationships/hyperlink" Target="https://files.ofsted.gov.uk/v1/file/50192198" TargetMode="External"/><Relationship Id="rId166" Type="http://schemas.openxmlformats.org/officeDocument/2006/relationships/hyperlink" Target="https://reports.ofsted.gov.uk/provider/44/80498" TargetMode="External"/><Relationship Id="rId187" Type="http://schemas.openxmlformats.org/officeDocument/2006/relationships/hyperlink" Target="https://reports.ofsted.gov.uk/provider/44/80486" TargetMode="External"/><Relationship Id="rId1" Type="http://schemas.openxmlformats.org/officeDocument/2006/relationships/hyperlink" Target="https://reports.ofsted.gov.uk/local-authorities/rochdale" TargetMode="External"/><Relationship Id="rId28" Type="http://schemas.openxmlformats.org/officeDocument/2006/relationships/hyperlink" Target="https://reports.ofsted.gov.uk/provider/44/879" TargetMode="External"/><Relationship Id="rId49" Type="http://schemas.openxmlformats.org/officeDocument/2006/relationships/hyperlink" Target="https://reports.ofsted.gov.uk/provider/44/80484" TargetMode="External"/><Relationship Id="rId114" Type="http://schemas.openxmlformats.org/officeDocument/2006/relationships/hyperlink" Target="https://files.ofsted.gov.uk/v1/file/50176757" TargetMode="External"/><Relationship Id="rId60" Type="http://schemas.openxmlformats.org/officeDocument/2006/relationships/hyperlink" Target="https://files.api.ofsted.gov.uk/v1/file/50096455" TargetMode="External"/><Relationship Id="rId81" Type="http://schemas.openxmlformats.org/officeDocument/2006/relationships/hyperlink" Target="https://reports.ofsted.gov.uk/provider/44/80560" TargetMode="External"/><Relationship Id="rId135" Type="http://schemas.openxmlformats.org/officeDocument/2006/relationships/hyperlink" Target="https://files.ofsted.gov.uk/v1/file/50183843" TargetMode="External"/><Relationship Id="rId156" Type="http://schemas.openxmlformats.org/officeDocument/2006/relationships/hyperlink" Target="https://reports.ofsted.gov.uk/provider/44/80464" TargetMode="External"/><Relationship Id="rId177" Type="http://schemas.openxmlformats.org/officeDocument/2006/relationships/hyperlink" Target="https://reports.ofsted.gov.uk/provider/44/80557" TargetMode="External"/><Relationship Id="rId198" Type="http://schemas.openxmlformats.org/officeDocument/2006/relationships/hyperlink" Target="https://reports.ofsted.gov.uk/provider/44/80548" TargetMode="External"/><Relationship Id="rId202" Type="http://schemas.openxmlformats.org/officeDocument/2006/relationships/hyperlink" Target="https://reports.ofsted.gov.uk/provider/44/80419" TargetMode="External"/><Relationship Id="rId18" Type="http://schemas.openxmlformats.org/officeDocument/2006/relationships/hyperlink" Target="https://reports.ofsted.gov.uk/provider/44/801" TargetMode="External"/><Relationship Id="rId39" Type="http://schemas.openxmlformats.org/officeDocument/2006/relationships/hyperlink" Target="https://files.api.ofsted.gov.uk/v1/file/50061231" TargetMode="External"/><Relationship Id="rId50" Type="http://schemas.openxmlformats.org/officeDocument/2006/relationships/hyperlink" Target="https://reports.ofsted.gov.uk/provider/44/850" TargetMode="External"/><Relationship Id="rId104" Type="http://schemas.openxmlformats.org/officeDocument/2006/relationships/hyperlink" Target="https://files.ofsted.gov.uk/v1/file/50172853" TargetMode="External"/><Relationship Id="rId125" Type="http://schemas.openxmlformats.org/officeDocument/2006/relationships/hyperlink" Target="https://files.ofsted.gov.uk/v1/file/50181505" TargetMode="External"/><Relationship Id="rId146" Type="http://schemas.openxmlformats.org/officeDocument/2006/relationships/hyperlink" Target="https://files.ofsted.gov.uk/v1/file/50192197" TargetMode="External"/><Relationship Id="rId167" Type="http://schemas.openxmlformats.org/officeDocument/2006/relationships/hyperlink" Target="https://reports.ofsted.gov.uk/provider/44/303" TargetMode="External"/><Relationship Id="rId188" Type="http://schemas.openxmlformats.org/officeDocument/2006/relationships/hyperlink" Target="https://reports.ofsted.gov.uk/provider/44/80522" TargetMode="External"/><Relationship Id="rId71" Type="http://schemas.openxmlformats.org/officeDocument/2006/relationships/hyperlink" Target="https://reports.ofsted.gov.uk/provider/44/213" TargetMode="External"/><Relationship Id="rId92" Type="http://schemas.openxmlformats.org/officeDocument/2006/relationships/hyperlink" Target="https://reports.ofsted.gov.uk/provider/44/80532" TargetMode="External"/><Relationship Id="rId2" Type="http://schemas.openxmlformats.org/officeDocument/2006/relationships/hyperlink" Target="https://reports.ofsted.gov.uk/local-authorities/oxfordshire" TargetMode="External"/><Relationship Id="rId29" Type="http://schemas.openxmlformats.org/officeDocument/2006/relationships/hyperlink" Target="https://reports.ofsted.gov.uk/provider/44/892" TargetMode="External"/><Relationship Id="rId40" Type="http://schemas.openxmlformats.org/officeDocument/2006/relationships/hyperlink" Target="https://files.api.ofsted.gov.uk/v1/file/50063436" TargetMode="External"/><Relationship Id="rId115" Type="http://schemas.openxmlformats.org/officeDocument/2006/relationships/hyperlink" Target="https://files.ofsted.gov.uk/v1/file/50176758" TargetMode="External"/><Relationship Id="rId136" Type="http://schemas.openxmlformats.org/officeDocument/2006/relationships/hyperlink" Target="https://files.ofsted.gov.uk/v1/file/50186251" TargetMode="External"/><Relationship Id="rId157" Type="http://schemas.openxmlformats.org/officeDocument/2006/relationships/hyperlink" Target="https://reports.ofsted.gov.uk/provider/44/80518" TargetMode="External"/><Relationship Id="rId178" Type="http://schemas.openxmlformats.org/officeDocument/2006/relationships/hyperlink" Target="https://reports.ofsted.gov.uk/provider/44/8058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2BE3-005D-4D57-B596-6FEE94136EA5}">
  <dimension ref="A1:Q216"/>
  <sheetViews>
    <sheetView tabSelected="1" topLeftCell="G1" zoomScale="80" zoomScaleNormal="80" workbookViewId="0">
      <pane ySplit="6" topLeftCell="A172" activePane="bottomLeft" state="frozen"/>
      <selection pane="bottomLeft" activeCell="I173" sqref="I173"/>
    </sheetView>
  </sheetViews>
  <sheetFormatPr defaultColWidth="0" defaultRowHeight="14.5" x14ac:dyDescent="0.35"/>
  <cols>
    <col min="1" max="1" width="25.453125" customWidth="1"/>
    <col min="2" max="2" width="9" customWidth="1"/>
    <col min="3" max="3" width="12" customWidth="1"/>
    <col min="4" max="4" width="13.81640625" customWidth="1"/>
    <col min="5" max="5" width="14.7265625" customWidth="1"/>
    <col min="6" max="6" width="26" customWidth="1"/>
    <col min="7" max="7" width="31" customWidth="1"/>
    <col min="8" max="10" width="36" customWidth="1"/>
    <col min="11" max="11" width="34.54296875" style="1" customWidth="1"/>
    <col min="12" max="12" width="21.453125" style="53" customWidth="1"/>
    <col min="13" max="13" width="26.1796875" customWidth="1"/>
    <col min="14" max="14" width="9.1796875" customWidth="1"/>
    <col min="15" max="17" width="0" hidden="1" customWidth="1"/>
    <col min="18" max="16384" width="9.1796875" hidden="1"/>
  </cols>
  <sheetData>
    <row r="1" spans="1:14" s="7" customFormat="1" ht="29.25" customHeight="1" x14ac:dyDescent="0.35">
      <c r="A1" s="4" t="s">
        <v>184</v>
      </c>
      <c r="B1" s="3"/>
      <c r="C1" s="3"/>
      <c r="D1" s="3"/>
      <c r="E1" s="3"/>
      <c r="F1" s="3"/>
      <c r="G1" s="3"/>
      <c r="H1" s="3"/>
      <c r="I1" s="3"/>
      <c r="J1" s="3"/>
      <c r="K1" s="2"/>
      <c r="L1" s="54"/>
      <c r="M1" s="3"/>
    </row>
    <row r="2" spans="1:14" s="7" customFormat="1" ht="14.25" customHeight="1" x14ac:dyDescent="0.35">
      <c r="A2" s="4"/>
      <c r="B2" s="3"/>
      <c r="C2" s="3"/>
      <c r="D2" s="3"/>
      <c r="E2" s="3"/>
      <c r="F2" s="3"/>
      <c r="G2" s="3"/>
      <c r="H2" s="3"/>
      <c r="I2" s="3"/>
      <c r="J2" s="3"/>
      <c r="K2" s="2"/>
      <c r="L2" s="54"/>
      <c r="M2" s="3"/>
    </row>
    <row r="3" spans="1:14" s="7" customFormat="1" x14ac:dyDescent="0.35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2"/>
      <c r="L3" s="54"/>
      <c r="M3" s="3"/>
    </row>
    <row r="4" spans="1:14" s="7" customFormat="1" x14ac:dyDescent="0.35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2"/>
      <c r="L4" s="54"/>
      <c r="M4" s="3"/>
    </row>
    <row r="5" spans="1:14" s="7" customFormat="1" ht="15" thickBo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54"/>
      <c r="M5" s="3"/>
    </row>
    <row r="6" spans="1:14" s="30" customFormat="1" ht="55.5" customHeight="1" thickBot="1" x14ac:dyDescent="0.4">
      <c r="A6" s="5" t="s">
        <v>0</v>
      </c>
      <c r="B6" s="6" t="s">
        <v>1</v>
      </c>
      <c r="C6" s="6" t="s">
        <v>47</v>
      </c>
      <c r="D6" s="6" t="s">
        <v>2</v>
      </c>
      <c r="E6" s="6" t="s">
        <v>44</v>
      </c>
      <c r="F6" s="6" t="s">
        <v>34</v>
      </c>
      <c r="G6" s="6" t="s">
        <v>33</v>
      </c>
      <c r="H6" s="6" t="s">
        <v>269</v>
      </c>
      <c r="I6" s="6" t="s">
        <v>260</v>
      </c>
      <c r="J6" s="6" t="s">
        <v>264</v>
      </c>
      <c r="K6" s="6" t="s">
        <v>32</v>
      </c>
      <c r="L6" s="50" t="s">
        <v>3</v>
      </c>
      <c r="M6" s="51" t="s">
        <v>35</v>
      </c>
      <c r="N6" s="11"/>
    </row>
    <row r="7" spans="1:14" s="7" customFormat="1" ht="30" customHeight="1" x14ac:dyDescent="0.35">
      <c r="A7" s="71" t="s">
        <v>4</v>
      </c>
      <c r="B7" s="72" t="s">
        <v>5</v>
      </c>
      <c r="C7" s="32">
        <v>43129</v>
      </c>
      <c r="D7" s="32">
        <v>43171</v>
      </c>
      <c r="E7" s="33" t="s">
        <v>45</v>
      </c>
      <c r="F7" s="32" t="s">
        <v>67</v>
      </c>
      <c r="G7" s="32" t="s">
        <v>67</v>
      </c>
      <c r="H7" s="32" t="s">
        <v>39</v>
      </c>
      <c r="I7" s="106"/>
      <c r="J7" s="106"/>
      <c r="K7" s="34" t="s">
        <v>67</v>
      </c>
      <c r="L7" s="67" t="s">
        <v>70</v>
      </c>
      <c r="M7" s="72" t="s">
        <v>6</v>
      </c>
      <c r="N7" s="47"/>
    </row>
    <row r="8" spans="1:14" s="7" customFormat="1" ht="30" customHeight="1" x14ac:dyDescent="0.35">
      <c r="A8" s="36" t="s">
        <v>7</v>
      </c>
      <c r="B8" s="37" t="s">
        <v>8</v>
      </c>
      <c r="C8" s="38">
        <v>43206</v>
      </c>
      <c r="D8" s="38">
        <v>43242</v>
      </c>
      <c r="E8" s="39" t="s">
        <v>46</v>
      </c>
      <c r="F8" s="38" t="s">
        <v>39</v>
      </c>
      <c r="G8" s="32" t="s">
        <v>67</v>
      </c>
      <c r="H8" s="38" t="s">
        <v>39</v>
      </c>
      <c r="I8" s="107"/>
      <c r="J8" s="107"/>
      <c r="K8" s="40" t="s">
        <v>39</v>
      </c>
      <c r="L8" s="55" t="s">
        <v>70</v>
      </c>
      <c r="M8" s="35" t="s">
        <v>9</v>
      </c>
      <c r="N8" s="47"/>
    </row>
    <row r="9" spans="1:14" s="7" customFormat="1" ht="30" customHeight="1" x14ac:dyDescent="0.35">
      <c r="A9" s="41" t="s">
        <v>10</v>
      </c>
      <c r="B9" s="35" t="s">
        <v>5</v>
      </c>
      <c r="C9" s="38">
        <v>43213</v>
      </c>
      <c r="D9" s="38">
        <v>43263</v>
      </c>
      <c r="E9" s="33" t="s">
        <v>45</v>
      </c>
      <c r="F9" s="38" t="s">
        <v>39</v>
      </c>
      <c r="G9" s="38" t="s">
        <v>39</v>
      </c>
      <c r="H9" s="38" t="s">
        <v>39</v>
      </c>
      <c r="I9" s="107"/>
      <c r="J9" s="107"/>
      <c r="K9" s="40" t="s">
        <v>39</v>
      </c>
      <c r="L9" s="55" t="s">
        <v>70</v>
      </c>
      <c r="M9" s="35" t="s">
        <v>11</v>
      </c>
      <c r="N9" s="47"/>
    </row>
    <row r="10" spans="1:14" s="7" customFormat="1" ht="30" customHeight="1" x14ac:dyDescent="0.35">
      <c r="A10" s="41" t="s">
        <v>15</v>
      </c>
      <c r="B10" s="35" t="s">
        <v>13</v>
      </c>
      <c r="C10" s="38">
        <v>43234</v>
      </c>
      <c r="D10" s="38">
        <v>43283</v>
      </c>
      <c r="E10" s="33" t="s">
        <v>45</v>
      </c>
      <c r="F10" s="38" t="s">
        <v>39</v>
      </c>
      <c r="G10" s="38" t="s">
        <v>67</v>
      </c>
      <c r="H10" s="38" t="s">
        <v>41</v>
      </c>
      <c r="I10" s="107"/>
      <c r="J10" s="107"/>
      <c r="K10" s="40" t="s">
        <v>39</v>
      </c>
      <c r="L10" s="55" t="s">
        <v>70</v>
      </c>
      <c r="M10" s="35" t="s">
        <v>16</v>
      </c>
      <c r="N10" s="47"/>
    </row>
    <row r="11" spans="1:14" s="7" customFormat="1" ht="30" customHeight="1" x14ac:dyDescent="0.35">
      <c r="A11" s="41" t="s">
        <v>17</v>
      </c>
      <c r="B11" s="35" t="s">
        <v>5</v>
      </c>
      <c r="C11" s="38">
        <v>43234</v>
      </c>
      <c r="D11" s="38">
        <v>43283</v>
      </c>
      <c r="E11" s="33" t="s">
        <v>45</v>
      </c>
      <c r="F11" s="38" t="s">
        <v>67</v>
      </c>
      <c r="G11" s="32" t="s">
        <v>67</v>
      </c>
      <c r="H11" s="38" t="s">
        <v>67</v>
      </c>
      <c r="I11" s="107"/>
      <c r="J11" s="107"/>
      <c r="K11" s="40" t="s">
        <v>67</v>
      </c>
      <c r="L11" s="55" t="s">
        <v>70</v>
      </c>
      <c r="M11" s="35" t="s">
        <v>18</v>
      </c>
      <c r="N11" s="47"/>
    </row>
    <row r="12" spans="1:14" s="7" customFormat="1" ht="30" customHeight="1" x14ac:dyDescent="0.35">
      <c r="A12" s="41" t="s">
        <v>12</v>
      </c>
      <c r="B12" s="35" t="s">
        <v>13</v>
      </c>
      <c r="C12" s="38">
        <v>43236</v>
      </c>
      <c r="D12" s="38">
        <v>43238</v>
      </c>
      <c r="E12" s="33" t="s">
        <v>45</v>
      </c>
      <c r="F12" s="32" t="s">
        <v>41</v>
      </c>
      <c r="G12" s="32" t="s">
        <v>39</v>
      </c>
      <c r="H12" s="32" t="s">
        <v>39</v>
      </c>
      <c r="I12" s="106"/>
      <c r="J12" s="106"/>
      <c r="K12" s="34" t="s">
        <v>39</v>
      </c>
      <c r="L12" s="55" t="s">
        <v>70</v>
      </c>
      <c r="M12" s="35" t="s">
        <v>14</v>
      </c>
      <c r="N12" s="47"/>
    </row>
    <row r="13" spans="1:14" s="7" customFormat="1" ht="30" customHeight="1" x14ac:dyDescent="0.35">
      <c r="A13" s="41" t="s">
        <v>19</v>
      </c>
      <c r="B13" s="35" t="s">
        <v>20</v>
      </c>
      <c r="C13" s="38">
        <v>43255</v>
      </c>
      <c r="D13" s="38">
        <v>43298</v>
      </c>
      <c r="E13" s="33" t="s">
        <v>45</v>
      </c>
      <c r="F13" s="38" t="s">
        <v>40</v>
      </c>
      <c r="G13" s="38" t="s">
        <v>40</v>
      </c>
      <c r="H13" s="38" t="s">
        <v>40</v>
      </c>
      <c r="I13" s="107"/>
      <c r="J13" s="107"/>
      <c r="K13" s="40" t="s">
        <v>40</v>
      </c>
      <c r="L13" s="55" t="s">
        <v>70</v>
      </c>
      <c r="M13" s="35" t="s">
        <v>36</v>
      </c>
      <c r="N13" s="47"/>
    </row>
    <row r="14" spans="1:14" s="7" customFormat="1" ht="30" customHeight="1" x14ac:dyDescent="0.35">
      <c r="A14" s="41" t="s">
        <v>23</v>
      </c>
      <c r="B14" s="35" t="s">
        <v>13</v>
      </c>
      <c r="C14" s="38">
        <v>43262</v>
      </c>
      <c r="D14" s="38">
        <v>43304</v>
      </c>
      <c r="E14" s="33" t="s">
        <v>45</v>
      </c>
      <c r="F14" s="38" t="s">
        <v>39</v>
      </c>
      <c r="G14" s="32" t="s">
        <v>67</v>
      </c>
      <c r="H14" s="32" t="s">
        <v>39</v>
      </c>
      <c r="I14" s="106"/>
      <c r="J14" s="106"/>
      <c r="K14" s="40" t="s">
        <v>39</v>
      </c>
      <c r="L14" s="55" t="s">
        <v>70</v>
      </c>
      <c r="M14" s="35" t="s">
        <v>38</v>
      </c>
      <c r="N14" s="47"/>
    </row>
    <row r="15" spans="1:14" s="7" customFormat="1" ht="30" customHeight="1" x14ac:dyDescent="0.35">
      <c r="A15" s="41" t="s">
        <v>21</v>
      </c>
      <c r="B15" s="35" t="s">
        <v>22</v>
      </c>
      <c r="C15" s="38">
        <v>43262</v>
      </c>
      <c r="D15" s="38">
        <v>43304</v>
      </c>
      <c r="E15" s="33" t="s">
        <v>45</v>
      </c>
      <c r="F15" s="38" t="s">
        <v>40</v>
      </c>
      <c r="G15" s="32" t="s">
        <v>67</v>
      </c>
      <c r="H15" s="38" t="s">
        <v>67</v>
      </c>
      <c r="I15" s="107"/>
      <c r="J15" s="107"/>
      <c r="K15" s="40" t="s">
        <v>67</v>
      </c>
      <c r="L15" s="55" t="s">
        <v>70</v>
      </c>
      <c r="M15" s="35" t="s">
        <v>37</v>
      </c>
      <c r="N15" s="47"/>
    </row>
    <row r="16" spans="1:14" s="7" customFormat="1" ht="30" customHeight="1" x14ac:dyDescent="0.35">
      <c r="A16" s="41" t="s">
        <v>24</v>
      </c>
      <c r="B16" s="35" t="s">
        <v>25</v>
      </c>
      <c r="C16" s="38">
        <v>43276</v>
      </c>
      <c r="D16" s="38">
        <v>43318</v>
      </c>
      <c r="E16" s="33" t="s">
        <v>45</v>
      </c>
      <c r="F16" s="38" t="s">
        <v>39</v>
      </c>
      <c r="G16" s="38" t="s">
        <v>39</v>
      </c>
      <c r="H16" s="38" t="s">
        <v>39</v>
      </c>
      <c r="I16" s="107"/>
      <c r="J16" s="107"/>
      <c r="K16" s="40" t="s">
        <v>39</v>
      </c>
      <c r="L16" s="55" t="s">
        <v>70</v>
      </c>
      <c r="M16" s="42" t="s">
        <v>50</v>
      </c>
      <c r="N16" s="47"/>
    </row>
    <row r="17" spans="1:14" s="7" customFormat="1" ht="30" customHeight="1" x14ac:dyDescent="0.35">
      <c r="A17" s="41" t="s">
        <v>26</v>
      </c>
      <c r="B17" s="35" t="s">
        <v>20</v>
      </c>
      <c r="C17" s="38">
        <v>43283</v>
      </c>
      <c r="D17" s="38">
        <v>43318</v>
      </c>
      <c r="E17" s="39" t="s">
        <v>46</v>
      </c>
      <c r="F17" s="38" t="s">
        <v>41</v>
      </c>
      <c r="G17" s="38" t="s">
        <v>41</v>
      </c>
      <c r="H17" s="38" t="s">
        <v>41</v>
      </c>
      <c r="I17" s="107"/>
      <c r="J17" s="107"/>
      <c r="K17" s="40" t="s">
        <v>41</v>
      </c>
      <c r="L17" s="55" t="s">
        <v>70</v>
      </c>
      <c r="M17" s="35" t="s">
        <v>51</v>
      </c>
      <c r="N17" s="47"/>
    </row>
    <row r="18" spans="1:14" s="7" customFormat="1" ht="30" customHeight="1" x14ac:dyDescent="0.35">
      <c r="A18" s="41" t="s">
        <v>29</v>
      </c>
      <c r="B18" s="35" t="s">
        <v>13</v>
      </c>
      <c r="C18" s="38">
        <v>43290</v>
      </c>
      <c r="D18" s="38">
        <v>43332</v>
      </c>
      <c r="E18" s="33" t="s">
        <v>45</v>
      </c>
      <c r="F18" s="38" t="s">
        <v>41</v>
      </c>
      <c r="G18" s="38" t="s">
        <v>41</v>
      </c>
      <c r="H18" s="38" t="s">
        <v>39</v>
      </c>
      <c r="I18" s="107"/>
      <c r="J18" s="107"/>
      <c r="K18" s="40" t="s">
        <v>41</v>
      </c>
      <c r="L18" s="57" t="s">
        <v>70</v>
      </c>
      <c r="M18" s="35" t="s">
        <v>72</v>
      </c>
      <c r="N18" s="47"/>
    </row>
    <row r="19" spans="1:14" s="7" customFormat="1" ht="30" customHeight="1" x14ac:dyDescent="0.35">
      <c r="A19" s="41" t="s">
        <v>30</v>
      </c>
      <c r="B19" s="35" t="s">
        <v>8</v>
      </c>
      <c r="C19" s="38">
        <v>43290</v>
      </c>
      <c r="D19" s="38">
        <v>43333</v>
      </c>
      <c r="E19" s="33" t="s">
        <v>45</v>
      </c>
      <c r="F19" s="38" t="s">
        <v>39</v>
      </c>
      <c r="G19" s="38" t="s">
        <v>67</v>
      </c>
      <c r="H19" s="38" t="s">
        <v>39</v>
      </c>
      <c r="I19" s="107"/>
      <c r="J19" s="107"/>
      <c r="K19" s="40" t="s">
        <v>39</v>
      </c>
      <c r="L19" s="55" t="s">
        <v>70</v>
      </c>
      <c r="M19" s="35" t="s">
        <v>73</v>
      </c>
      <c r="N19" s="47"/>
    </row>
    <row r="20" spans="1:14" s="7" customFormat="1" ht="30" customHeight="1" x14ac:dyDescent="0.35">
      <c r="A20" s="41" t="s">
        <v>27</v>
      </c>
      <c r="B20" s="35" t="s">
        <v>28</v>
      </c>
      <c r="C20" s="38">
        <v>43293</v>
      </c>
      <c r="D20" s="38">
        <v>43336</v>
      </c>
      <c r="E20" s="33" t="s">
        <v>45</v>
      </c>
      <c r="F20" s="38" t="s">
        <v>40</v>
      </c>
      <c r="G20" s="38" t="s">
        <v>67</v>
      </c>
      <c r="H20" s="38" t="s">
        <v>67</v>
      </c>
      <c r="I20" s="107"/>
      <c r="J20" s="107"/>
      <c r="K20" s="40" t="s">
        <v>67</v>
      </c>
      <c r="L20" s="55" t="s">
        <v>70</v>
      </c>
      <c r="M20" s="35" t="s">
        <v>74</v>
      </c>
      <c r="N20" s="47"/>
    </row>
    <row r="21" spans="1:14" s="7" customFormat="1" ht="30" customHeight="1" x14ac:dyDescent="0.35">
      <c r="A21" s="41" t="s">
        <v>31</v>
      </c>
      <c r="B21" s="35" t="s">
        <v>8</v>
      </c>
      <c r="C21" s="38">
        <v>43297</v>
      </c>
      <c r="D21" s="38">
        <v>43347</v>
      </c>
      <c r="E21" s="39" t="s">
        <v>46</v>
      </c>
      <c r="F21" s="38" t="s">
        <v>41</v>
      </c>
      <c r="G21" s="38" t="s">
        <v>39</v>
      </c>
      <c r="H21" s="38" t="s">
        <v>41</v>
      </c>
      <c r="I21" s="107"/>
      <c r="J21" s="107"/>
      <c r="K21" s="40" t="s">
        <v>41</v>
      </c>
      <c r="L21" s="55" t="s">
        <v>70</v>
      </c>
      <c r="M21" s="35" t="s">
        <v>77</v>
      </c>
      <c r="N21" s="47"/>
    </row>
    <row r="22" spans="1:14" s="49" customFormat="1" ht="30" customHeight="1" x14ac:dyDescent="0.35">
      <c r="A22" s="43" t="s">
        <v>48</v>
      </c>
      <c r="B22" s="44" t="s">
        <v>49</v>
      </c>
      <c r="C22" s="45">
        <v>43304</v>
      </c>
      <c r="D22" s="45">
        <v>43340</v>
      </c>
      <c r="E22" s="46" t="s">
        <v>46</v>
      </c>
      <c r="F22" s="45" t="s">
        <v>39</v>
      </c>
      <c r="G22" s="45" t="s">
        <v>39</v>
      </c>
      <c r="H22" s="45" t="s">
        <v>41</v>
      </c>
      <c r="I22" s="108"/>
      <c r="J22" s="108"/>
      <c r="K22" s="40" t="s">
        <v>39</v>
      </c>
      <c r="L22" s="55" t="s">
        <v>70</v>
      </c>
      <c r="M22" s="44" t="s">
        <v>16</v>
      </c>
      <c r="N22" s="48"/>
    </row>
    <row r="23" spans="1:14" s="7" customFormat="1" ht="30" customHeight="1" x14ac:dyDescent="0.35">
      <c r="A23" s="43" t="s">
        <v>75</v>
      </c>
      <c r="B23" s="44" t="s">
        <v>8</v>
      </c>
      <c r="C23" s="45">
        <v>43346</v>
      </c>
      <c r="D23" s="45">
        <v>43388</v>
      </c>
      <c r="E23" s="46" t="s">
        <v>45</v>
      </c>
      <c r="F23" s="45" t="s">
        <v>39</v>
      </c>
      <c r="G23" s="45" t="s">
        <v>39</v>
      </c>
      <c r="H23" s="45" t="s">
        <v>39</v>
      </c>
      <c r="I23" s="108"/>
      <c r="J23" s="108"/>
      <c r="K23" s="40" t="s">
        <v>39</v>
      </c>
      <c r="L23" s="55" t="s">
        <v>70</v>
      </c>
      <c r="M23" s="44" t="s">
        <v>87</v>
      </c>
    </row>
    <row r="24" spans="1:14" ht="30" customHeight="1" x14ac:dyDescent="0.35">
      <c r="A24" s="43" t="s">
        <v>76</v>
      </c>
      <c r="B24" s="44" t="s">
        <v>28</v>
      </c>
      <c r="C24" s="45">
        <v>43353</v>
      </c>
      <c r="D24" s="45">
        <v>43395</v>
      </c>
      <c r="E24" s="46" t="s">
        <v>45</v>
      </c>
      <c r="F24" s="45" t="s">
        <v>39</v>
      </c>
      <c r="G24" s="38" t="s">
        <v>67</v>
      </c>
      <c r="H24" s="44" t="s">
        <v>67</v>
      </c>
      <c r="I24" s="109"/>
      <c r="J24" s="109"/>
      <c r="K24" s="40" t="s">
        <v>67</v>
      </c>
      <c r="L24" s="58" t="s">
        <v>70</v>
      </c>
      <c r="M24" s="45" t="s">
        <v>88</v>
      </c>
    </row>
    <row r="25" spans="1:14" ht="30" customHeight="1" x14ac:dyDescent="0.35">
      <c r="A25" s="43" t="s">
        <v>78</v>
      </c>
      <c r="B25" s="44" t="s">
        <v>20</v>
      </c>
      <c r="C25" s="45">
        <v>43360</v>
      </c>
      <c r="D25" s="59">
        <v>43402</v>
      </c>
      <c r="E25" s="46" t="s">
        <v>45</v>
      </c>
      <c r="F25" s="52" t="s">
        <v>67</v>
      </c>
      <c r="G25" s="52" t="s">
        <v>40</v>
      </c>
      <c r="H25" s="52" t="s">
        <v>67</v>
      </c>
      <c r="I25" s="74"/>
      <c r="J25" s="74"/>
      <c r="K25" s="40" t="s">
        <v>40</v>
      </c>
      <c r="L25" s="56" t="s">
        <v>70</v>
      </c>
      <c r="M25" s="52" t="s">
        <v>36</v>
      </c>
    </row>
    <row r="26" spans="1:14" ht="30" customHeight="1" x14ac:dyDescent="0.35">
      <c r="A26" s="43" t="s">
        <v>79</v>
      </c>
      <c r="B26" s="44" t="s">
        <v>13</v>
      </c>
      <c r="C26" s="45">
        <v>43374</v>
      </c>
      <c r="D26" s="59">
        <v>43416</v>
      </c>
      <c r="E26" s="46" t="s">
        <v>45</v>
      </c>
      <c r="F26" s="52" t="s">
        <v>39</v>
      </c>
      <c r="G26" s="52" t="s">
        <v>67</v>
      </c>
      <c r="H26" s="52" t="s">
        <v>39</v>
      </c>
      <c r="I26" s="74"/>
      <c r="J26" s="74"/>
      <c r="K26" s="40" t="s">
        <v>39</v>
      </c>
      <c r="L26" s="56" t="s">
        <v>70</v>
      </c>
      <c r="M26" s="52" t="s">
        <v>73</v>
      </c>
    </row>
    <row r="27" spans="1:14" ht="30" customHeight="1" x14ac:dyDescent="0.35">
      <c r="A27" s="43" t="s">
        <v>81</v>
      </c>
      <c r="B27" s="44" t="s">
        <v>5</v>
      </c>
      <c r="C27" s="45">
        <v>43381</v>
      </c>
      <c r="D27" s="45">
        <v>43416</v>
      </c>
      <c r="E27" s="46" t="s">
        <v>46</v>
      </c>
      <c r="F27" s="52" t="s">
        <v>39</v>
      </c>
      <c r="G27" s="52" t="s">
        <v>39</v>
      </c>
      <c r="H27" s="52" t="s">
        <v>39</v>
      </c>
      <c r="I27" s="74"/>
      <c r="J27" s="74"/>
      <c r="K27" s="40" t="s">
        <v>39</v>
      </c>
      <c r="L27" s="56" t="s">
        <v>70</v>
      </c>
      <c r="M27" s="52" t="s">
        <v>97</v>
      </c>
    </row>
    <row r="28" spans="1:14" ht="30" customHeight="1" x14ac:dyDescent="0.35">
      <c r="A28" s="43" t="s">
        <v>80</v>
      </c>
      <c r="B28" s="44" t="s">
        <v>20</v>
      </c>
      <c r="C28" s="45">
        <v>43381</v>
      </c>
      <c r="D28" s="59">
        <v>43423</v>
      </c>
      <c r="E28" s="46" t="s">
        <v>45</v>
      </c>
      <c r="F28" s="52" t="s">
        <v>39</v>
      </c>
      <c r="G28" s="52" t="s">
        <v>39</v>
      </c>
      <c r="H28" s="52" t="s">
        <v>39</v>
      </c>
      <c r="I28" s="74"/>
      <c r="J28" s="74"/>
      <c r="K28" s="40" t="s">
        <v>39</v>
      </c>
      <c r="L28" s="56" t="s">
        <v>70</v>
      </c>
      <c r="M28" s="52" t="s">
        <v>96</v>
      </c>
    </row>
    <row r="29" spans="1:14" ht="30" customHeight="1" x14ac:dyDescent="0.35">
      <c r="A29" s="43" t="s">
        <v>82</v>
      </c>
      <c r="B29" s="44" t="s">
        <v>25</v>
      </c>
      <c r="C29" s="45">
        <v>43388</v>
      </c>
      <c r="D29" s="45">
        <v>43423</v>
      </c>
      <c r="E29" s="46" t="s">
        <v>46</v>
      </c>
      <c r="F29" s="52" t="s">
        <v>41</v>
      </c>
      <c r="G29" s="52" t="s">
        <v>39</v>
      </c>
      <c r="H29" s="52" t="s">
        <v>39</v>
      </c>
      <c r="I29" s="74"/>
      <c r="J29" s="74"/>
      <c r="K29" s="40" t="s">
        <v>39</v>
      </c>
      <c r="L29" s="56" t="s">
        <v>70</v>
      </c>
      <c r="M29" s="52" t="s">
        <v>98</v>
      </c>
    </row>
    <row r="30" spans="1:14" ht="30" customHeight="1" x14ac:dyDescent="0.35">
      <c r="A30" s="43" t="s">
        <v>84</v>
      </c>
      <c r="B30" s="44" t="s">
        <v>22</v>
      </c>
      <c r="C30" s="45">
        <v>43402</v>
      </c>
      <c r="D30" s="45">
        <v>43444</v>
      </c>
      <c r="E30" s="46" t="s">
        <v>45</v>
      </c>
      <c r="F30" s="52" t="s">
        <v>39</v>
      </c>
      <c r="G30" s="52" t="s">
        <v>67</v>
      </c>
      <c r="H30" s="52" t="s">
        <v>39</v>
      </c>
      <c r="I30" s="74"/>
      <c r="J30" s="74"/>
      <c r="K30" s="40" t="s">
        <v>67</v>
      </c>
      <c r="L30" s="56" t="s">
        <v>70</v>
      </c>
      <c r="M30" s="52" t="s">
        <v>99</v>
      </c>
    </row>
    <row r="31" spans="1:14" ht="30" customHeight="1" x14ac:dyDescent="0.35">
      <c r="A31" s="43" t="s">
        <v>83</v>
      </c>
      <c r="B31" s="44" t="s">
        <v>13</v>
      </c>
      <c r="C31" s="45">
        <v>43402</v>
      </c>
      <c r="D31" s="45">
        <v>43448</v>
      </c>
      <c r="E31" s="46" t="s">
        <v>45</v>
      </c>
      <c r="F31" s="52" t="s">
        <v>67</v>
      </c>
      <c r="G31" s="52" t="s">
        <v>67</v>
      </c>
      <c r="H31" s="52" t="s">
        <v>67</v>
      </c>
      <c r="I31" s="74"/>
      <c r="J31" s="74"/>
      <c r="K31" s="40" t="s">
        <v>67</v>
      </c>
      <c r="L31" s="56" t="s">
        <v>70</v>
      </c>
      <c r="M31" s="52" t="s">
        <v>100</v>
      </c>
    </row>
    <row r="32" spans="1:14" ht="30" customHeight="1" x14ac:dyDescent="0.35">
      <c r="A32" s="43" t="s">
        <v>86</v>
      </c>
      <c r="B32" s="44" t="s">
        <v>20</v>
      </c>
      <c r="C32" s="45">
        <v>43402</v>
      </c>
      <c r="D32" s="45">
        <v>43452</v>
      </c>
      <c r="E32" s="46" t="s">
        <v>46</v>
      </c>
      <c r="F32" s="52" t="s">
        <v>41</v>
      </c>
      <c r="G32" s="52" t="s">
        <v>41</v>
      </c>
      <c r="H32" s="52" t="s">
        <v>39</v>
      </c>
      <c r="I32" s="74"/>
      <c r="J32" s="74"/>
      <c r="K32" s="40" t="s">
        <v>41</v>
      </c>
      <c r="L32" s="56" t="s">
        <v>70</v>
      </c>
      <c r="M32" s="52" t="s">
        <v>51</v>
      </c>
    </row>
    <row r="33" spans="1:13" ht="30" customHeight="1" x14ac:dyDescent="0.35">
      <c r="A33" s="43" t="s">
        <v>85</v>
      </c>
      <c r="B33" s="44" t="s">
        <v>28</v>
      </c>
      <c r="C33" s="45">
        <v>43402</v>
      </c>
      <c r="D33" s="45">
        <v>43472</v>
      </c>
      <c r="E33" s="46" t="s">
        <v>45</v>
      </c>
      <c r="F33" s="52" t="s">
        <v>67</v>
      </c>
      <c r="G33" s="52" t="s">
        <v>67</v>
      </c>
      <c r="H33" s="52" t="s">
        <v>67</v>
      </c>
      <c r="I33" s="74"/>
      <c r="J33" s="74"/>
      <c r="K33" s="40" t="s">
        <v>67</v>
      </c>
      <c r="L33" s="56" t="s">
        <v>70</v>
      </c>
      <c r="M33" s="52" t="s">
        <v>74</v>
      </c>
    </row>
    <row r="34" spans="1:13" ht="30" customHeight="1" x14ac:dyDescent="0.35">
      <c r="A34" s="43" t="s">
        <v>89</v>
      </c>
      <c r="B34" s="44" t="s">
        <v>90</v>
      </c>
      <c r="C34" s="45">
        <v>43409</v>
      </c>
      <c r="D34" s="59">
        <v>43472</v>
      </c>
      <c r="E34" s="46" t="s">
        <v>45</v>
      </c>
      <c r="F34" s="52" t="s">
        <v>67</v>
      </c>
      <c r="G34" s="52" t="s">
        <v>67</v>
      </c>
      <c r="H34" s="52" t="s">
        <v>67</v>
      </c>
      <c r="I34" s="74"/>
      <c r="J34" s="74"/>
      <c r="K34" s="40" t="s">
        <v>67</v>
      </c>
      <c r="L34" s="56" t="s">
        <v>70</v>
      </c>
      <c r="M34" s="52" t="s">
        <v>102</v>
      </c>
    </row>
    <row r="35" spans="1:13" ht="30" customHeight="1" x14ac:dyDescent="0.35">
      <c r="A35" s="43" t="s">
        <v>91</v>
      </c>
      <c r="B35" s="44" t="s">
        <v>20</v>
      </c>
      <c r="C35" s="45">
        <v>43416</v>
      </c>
      <c r="D35" s="59">
        <v>43453</v>
      </c>
      <c r="E35" s="46" t="s">
        <v>45</v>
      </c>
      <c r="F35" s="52" t="s">
        <v>39</v>
      </c>
      <c r="G35" s="52" t="s">
        <v>67</v>
      </c>
      <c r="H35" s="52" t="s">
        <v>41</v>
      </c>
      <c r="I35" s="74"/>
      <c r="J35" s="74"/>
      <c r="K35" s="40" t="s">
        <v>39</v>
      </c>
      <c r="L35" s="56" t="s">
        <v>70</v>
      </c>
      <c r="M35" s="52" t="s">
        <v>101</v>
      </c>
    </row>
    <row r="36" spans="1:13" ht="30" customHeight="1" x14ac:dyDescent="0.35">
      <c r="A36" s="43" t="s">
        <v>93</v>
      </c>
      <c r="B36" s="44" t="s">
        <v>13</v>
      </c>
      <c r="C36" s="45">
        <v>43423</v>
      </c>
      <c r="D36" s="59">
        <v>43472</v>
      </c>
      <c r="E36" s="46" t="s">
        <v>45</v>
      </c>
      <c r="F36" s="52" t="s">
        <v>41</v>
      </c>
      <c r="G36" s="52" t="s">
        <v>39</v>
      </c>
      <c r="H36" s="52" t="s">
        <v>39</v>
      </c>
      <c r="I36" s="74"/>
      <c r="J36" s="74"/>
      <c r="K36" s="40" t="s">
        <v>39</v>
      </c>
      <c r="L36" s="56" t="s">
        <v>70</v>
      </c>
      <c r="M36" s="52" t="s">
        <v>103</v>
      </c>
    </row>
    <row r="37" spans="1:13" ht="30" customHeight="1" x14ac:dyDescent="0.35">
      <c r="A37" s="43" t="s">
        <v>92</v>
      </c>
      <c r="B37" s="44" t="s">
        <v>25</v>
      </c>
      <c r="C37" s="45">
        <v>43423</v>
      </c>
      <c r="D37" s="59">
        <v>43472</v>
      </c>
      <c r="E37" s="46" t="s">
        <v>46</v>
      </c>
      <c r="F37" s="52" t="s">
        <v>41</v>
      </c>
      <c r="G37" s="52" t="s">
        <v>41</v>
      </c>
      <c r="H37" s="52" t="s">
        <v>39</v>
      </c>
      <c r="I37" s="74"/>
      <c r="J37" s="74"/>
      <c r="K37" s="40" t="s">
        <v>41</v>
      </c>
      <c r="L37" s="56" t="s">
        <v>70</v>
      </c>
      <c r="M37" s="52" t="s">
        <v>73</v>
      </c>
    </row>
    <row r="38" spans="1:13" ht="30" customHeight="1" x14ac:dyDescent="0.35">
      <c r="A38" s="43" t="s">
        <v>190</v>
      </c>
      <c r="B38" s="44" t="s">
        <v>8</v>
      </c>
      <c r="C38" s="45">
        <v>43423</v>
      </c>
      <c r="D38" s="59">
        <v>43472</v>
      </c>
      <c r="E38" s="46" t="s">
        <v>45</v>
      </c>
      <c r="F38" s="52" t="s">
        <v>39</v>
      </c>
      <c r="G38" s="52" t="s">
        <v>39</v>
      </c>
      <c r="H38" s="52" t="s">
        <v>39</v>
      </c>
      <c r="I38" s="74"/>
      <c r="J38" s="74"/>
      <c r="K38" s="40" t="s">
        <v>39</v>
      </c>
      <c r="L38" s="56" t="s">
        <v>70</v>
      </c>
      <c r="M38" s="52" t="s">
        <v>104</v>
      </c>
    </row>
    <row r="39" spans="1:13" ht="30" customHeight="1" x14ac:dyDescent="0.35">
      <c r="A39" s="43" t="s">
        <v>94</v>
      </c>
      <c r="B39" s="44" t="s">
        <v>5</v>
      </c>
      <c r="C39" s="45">
        <v>43430</v>
      </c>
      <c r="D39" s="59">
        <v>43482</v>
      </c>
      <c r="E39" s="46" t="s">
        <v>45</v>
      </c>
      <c r="F39" s="52" t="s">
        <v>40</v>
      </c>
      <c r="G39" s="52" t="s">
        <v>40</v>
      </c>
      <c r="H39" s="52" t="s">
        <v>67</v>
      </c>
      <c r="I39" s="74"/>
      <c r="J39" s="74"/>
      <c r="K39" s="40" t="s">
        <v>40</v>
      </c>
      <c r="L39" s="56" t="s">
        <v>70</v>
      </c>
      <c r="M39" s="52" t="s">
        <v>97</v>
      </c>
    </row>
    <row r="40" spans="1:13" ht="30" customHeight="1" x14ac:dyDescent="0.35">
      <c r="A40" s="43" t="s">
        <v>95</v>
      </c>
      <c r="B40" s="44" t="s">
        <v>22</v>
      </c>
      <c r="C40" s="45">
        <v>43437</v>
      </c>
      <c r="D40" s="59">
        <v>43482</v>
      </c>
      <c r="E40" s="46" t="s">
        <v>45</v>
      </c>
      <c r="F40" s="52" t="s">
        <v>67</v>
      </c>
      <c r="G40" s="52" t="s">
        <v>67</v>
      </c>
      <c r="H40" s="52" t="s">
        <v>67</v>
      </c>
      <c r="I40" s="74"/>
      <c r="J40" s="74"/>
      <c r="K40" s="40" t="s">
        <v>67</v>
      </c>
      <c r="L40" s="56" t="s">
        <v>70</v>
      </c>
      <c r="M40" s="52" t="s">
        <v>37</v>
      </c>
    </row>
    <row r="41" spans="1:13" ht="30" customHeight="1" x14ac:dyDescent="0.35">
      <c r="A41" s="43" t="s">
        <v>106</v>
      </c>
      <c r="B41" s="44" t="s">
        <v>25</v>
      </c>
      <c r="C41" s="45">
        <v>43479</v>
      </c>
      <c r="D41" s="59">
        <v>43514</v>
      </c>
      <c r="E41" s="46" t="s">
        <v>46</v>
      </c>
      <c r="F41" s="52" t="s">
        <v>39</v>
      </c>
      <c r="G41" s="52" t="s">
        <v>67</v>
      </c>
      <c r="H41" s="52" t="s">
        <v>67</v>
      </c>
      <c r="I41" s="74"/>
      <c r="J41" s="74"/>
      <c r="K41" s="62" t="s">
        <v>67</v>
      </c>
      <c r="L41" s="56" t="s">
        <v>70</v>
      </c>
      <c r="M41" s="52" t="s">
        <v>116</v>
      </c>
    </row>
    <row r="42" spans="1:13" ht="30" customHeight="1" x14ac:dyDescent="0.35">
      <c r="A42" s="43" t="s">
        <v>105</v>
      </c>
      <c r="B42" s="44" t="s">
        <v>20</v>
      </c>
      <c r="C42" s="45">
        <v>43479</v>
      </c>
      <c r="D42" s="59">
        <v>43602</v>
      </c>
      <c r="E42" s="46" t="s">
        <v>45</v>
      </c>
      <c r="F42" s="52" t="s">
        <v>67</v>
      </c>
      <c r="G42" s="52" t="s">
        <v>40</v>
      </c>
      <c r="H42" s="52" t="s">
        <v>67</v>
      </c>
      <c r="I42" s="74"/>
      <c r="J42" s="74"/>
      <c r="K42" s="62" t="s">
        <v>40</v>
      </c>
      <c r="L42" s="61" t="s">
        <v>70</v>
      </c>
      <c r="M42" s="52" t="s">
        <v>96</v>
      </c>
    </row>
    <row r="43" spans="1:13" ht="30" customHeight="1" x14ac:dyDescent="0.35">
      <c r="A43" s="43" t="s">
        <v>108</v>
      </c>
      <c r="B43" s="44" t="s">
        <v>5</v>
      </c>
      <c r="C43" s="45">
        <v>43486</v>
      </c>
      <c r="D43" s="59">
        <v>43528</v>
      </c>
      <c r="E43" s="46" t="s">
        <v>45</v>
      </c>
      <c r="F43" s="52" t="s">
        <v>67</v>
      </c>
      <c r="G43" s="52" t="s">
        <v>67</v>
      </c>
      <c r="H43" s="52" t="s">
        <v>67</v>
      </c>
      <c r="I43" s="74"/>
      <c r="J43" s="74"/>
      <c r="K43" s="62" t="s">
        <v>67</v>
      </c>
      <c r="L43" s="56" t="s">
        <v>70</v>
      </c>
      <c r="M43" s="52" t="s">
        <v>6</v>
      </c>
    </row>
    <row r="44" spans="1:13" ht="30" customHeight="1" x14ac:dyDescent="0.35">
      <c r="A44" s="43" t="s">
        <v>107</v>
      </c>
      <c r="B44" s="44" t="s">
        <v>8</v>
      </c>
      <c r="C44" s="45">
        <v>43486</v>
      </c>
      <c r="D44" s="59">
        <v>43528</v>
      </c>
      <c r="E44" s="46" t="s">
        <v>45</v>
      </c>
      <c r="F44" s="52" t="s">
        <v>67</v>
      </c>
      <c r="G44" s="52" t="s">
        <v>67</v>
      </c>
      <c r="H44" s="52" t="s">
        <v>67</v>
      </c>
      <c r="I44" s="74"/>
      <c r="J44" s="74"/>
      <c r="K44" s="62" t="s">
        <v>67</v>
      </c>
      <c r="L44" s="56" t="s">
        <v>70</v>
      </c>
      <c r="M44" s="52" t="s">
        <v>9</v>
      </c>
    </row>
    <row r="45" spans="1:13" ht="30" customHeight="1" x14ac:dyDescent="0.35">
      <c r="A45" s="43" t="s">
        <v>109</v>
      </c>
      <c r="B45" s="44" t="s">
        <v>13</v>
      </c>
      <c r="C45" s="45">
        <v>43493</v>
      </c>
      <c r="D45" s="45">
        <v>43535</v>
      </c>
      <c r="E45" s="43" t="s">
        <v>45</v>
      </c>
      <c r="F45" s="44" t="s">
        <v>41</v>
      </c>
      <c r="G45" s="44" t="s">
        <v>39</v>
      </c>
      <c r="H45" s="44" t="s">
        <v>39</v>
      </c>
      <c r="I45" s="109"/>
      <c r="J45" s="109"/>
      <c r="K45" s="63" t="s">
        <v>39</v>
      </c>
      <c r="L45" s="55" t="s">
        <v>70</v>
      </c>
      <c r="M45" s="44" t="s">
        <v>38</v>
      </c>
    </row>
    <row r="46" spans="1:13" ht="30" customHeight="1" x14ac:dyDescent="0.35">
      <c r="A46" s="43" t="s">
        <v>110</v>
      </c>
      <c r="B46" s="44" t="s">
        <v>22</v>
      </c>
      <c r="C46" s="45">
        <v>43500</v>
      </c>
      <c r="D46" s="45">
        <v>43535</v>
      </c>
      <c r="E46" s="43" t="s">
        <v>46</v>
      </c>
      <c r="F46" s="44" t="s">
        <v>39</v>
      </c>
      <c r="G46" s="44" t="s">
        <v>67</v>
      </c>
      <c r="H46" s="44" t="s">
        <v>39</v>
      </c>
      <c r="I46" s="109"/>
      <c r="J46" s="109"/>
      <c r="K46" s="63" t="s">
        <v>39</v>
      </c>
      <c r="L46" s="55" t="s">
        <v>70</v>
      </c>
      <c r="M46" s="44" t="s">
        <v>117</v>
      </c>
    </row>
    <row r="47" spans="1:13" ht="30" customHeight="1" x14ac:dyDescent="0.35">
      <c r="A47" s="43" t="s">
        <v>111</v>
      </c>
      <c r="B47" s="44" t="s">
        <v>22</v>
      </c>
      <c r="C47" s="45">
        <v>43500</v>
      </c>
      <c r="D47" s="45">
        <v>43542</v>
      </c>
      <c r="E47" s="43" t="s">
        <v>45</v>
      </c>
      <c r="F47" s="44" t="s">
        <v>40</v>
      </c>
      <c r="G47" s="44" t="s">
        <v>40</v>
      </c>
      <c r="H47" s="44" t="s">
        <v>40</v>
      </c>
      <c r="I47" s="109"/>
      <c r="J47" s="109"/>
      <c r="K47" s="63" t="s">
        <v>40</v>
      </c>
      <c r="L47" s="55" t="s">
        <v>70</v>
      </c>
      <c r="M47" s="44" t="s">
        <v>36</v>
      </c>
    </row>
    <row r="48" spans="1:13" ht="30" customHeight="1" x14ac:dyDescent="0.35">
      <c r="A48" s="43" t="s">
        <v>118</v>
      </c>
      <c r="B48" s="44" t="s">
        <v>13</v>
      </c>
      <c r="C48" s="45">
        <v>43507</v>
      </c>
      <c r="D48" s="45">
        <v>43549</v>
      </c>
      <c r="E48" s="43" t="s">
        <v>45</v>
      </c>
      <c r="F48" s="44" t="s">
        <v>40</v>
      </c>
      <c r="G48" s="44" t="s">
        <v>67</v>
      </c>
      <c r="H48" s="44" t="s">
        <v>40</v>
      </c>
      <c r="I48" s="109"/>
      <c r="J48" s="109"/>
      <c r="K48" s="63" t="s">
        <v>40</v>
      </c>
      <c r="L48" s="55" t="s">
        <v>70</v>
      </c>
      <c r="M48" s="44" t="s">
        <v>103</v>
      </c>
    </row>
    <row r="49" spans="1:13" ht="30" customHeight="1" x14ac:dyDescent="0.35">
      <c r="A49" s="43" t="s">
        <v>112</v>
      </c>
      <c r="B49" s="44" t="s">
        <v>13</v>
      </c>
      <c r="C49" s="45">
        <v>43514</v>
      </c>
      <c r="D49" s="45">
        <v>43556</v>
      </c>
      <c r="E49" s="43" t="s">
        <v>45</v>
      </c>
      <c r="F49" s="44" t="s">
        <v>67</v>
      </c>
      <c r="G49" s="44" t="s">
        <v>67</v>
      </c>
      <c r="H49" s="44" t="s">
        <v>67</v>
      </c>
      <c r="I49" s="109"/>
      <c r="J49" s="109"/>
      <c r="K49" s="63" t="s">
        <v>67</v>
      </c>
      <c r="L49" s="55" t="s">
        <v>70</v>
      </c>
      <c r="M49" s="44" t="s">
        <v>119</v>
      </c>
    </row>
    <row r="50" spans="1:13" ht="30" customHeight="1" x14ac:dyDescent="0.35">
      <c r="A50" s="43" t="s">
        <v>113</v>
      </c>
      <c r="B50" s="44" t="s">
        <v>8</v>
      </c>
      <c r="C50" s="45">
        <v>43521</v>
      </c>
      <c r="D50" s="45">
        <v>43593</v>
      </c>
      <c r="E50" s="43" t="s">
        <v>45</v>
      </c>
      <c r="F50" s="44" t="s">
        <v>40</v>
      </c>
      <c r="G50" s="44" t="s">
        <v>40</v>
      </c>
      <c r="H50" s="44" t="s">
        <v>40</v>
      </c>
      <c r="I50" s="109"/>
      <c r="J50" s="109"/>
      <c r="K50" s="63" t="s">
        <v>40</v>
      </c>
      <c r="L50" s="55" t="s">
        <v>70</v>
      </c>
      <c r="M50" s="44" t="s">
        <v>87</v>
      </c>
    </row>
    <row r="51" spans="1:13" ht="30" customHeight="1" x14ac:dyDescent="0.35">
      <c r="A51" s="43" t="s">
        <v>120</v>
      </c>
      <c r="B51" s="44" t="s">
        <v>13</v>
      </c>
      <c r="C51" s="59">
        <v>43528</v>
      </c>
      <c r="D51" s="59">
        <v>43570</v>
      </c>
      <c r="E51" s="43" t="s">
        <v>45</v>
      </c>
      <c r="F51" s="52" t="s">
        <v>39</v>
      </c>
      <c r="G51" s="52" t="s">
        <v>39</v>
      </c>
      <c r="H51" s="52" t="s">
        <v>39</v>
      </c>
      <c r="I51" s="74"/>
      <c r="J51" s="74"/>
      <c r="K51" s="62" t="s">
        <v>39</v>
      </c>
      <c r="L51" s="56" t="s">
        <v>70</v>
      </c>
      <c r="M51" s="52" t="s">
        <v>73</v>
      </c>
    </row>
    <row r="52" spans="1:13" ht="30" customHeight="1" x14ac:dyDescent="0.35">
      <c r="A52" s="43" t="s">
        <v>114</v>
      </c>
      <c r="B52" s="44" t="s">
        <v>28</v>
      </c>
      <c r="C52" s="45">
        <v>43528</v>
      </c>
      <c r="D52" s="45">
        <v>43593</v>
      </c>
      <c r="E52" s="43" t="s">
        <v>45</v>
      </c>
      <c r="F52" s="44" t="s">
        <v>67</v>
      </c>
      <c r="G52" s="44" t="s">
        <v>67</v>
      </c>
      <c r="H52" s="44" t="s">
        <v>67</v>
      </c>
      <c r="I52" s="109"/>
      <c r="J52" s="109"/>
      <c r="K52" s="63" t="s">
        <v>67</v>
      </c>
      <c r="L52" s="55" t="s">
        <v>70</v>
      </c>
      <c r="M52" s="44" t="s">
        <v>137</v>
      </c>
    </row>
    <row r="53" spans="1:13" ht="30" customHeight="1" x14ac:dyDescent="0.35">
      <c r="A53" s="43" t="s">
        <v>115</v>
      </c>
      <c r="B53" s="44" t="s">
        <v>5</v>
      </c>
      <c r="C53" s="45">
        <v>43528</v>
      </c>
      <c r="D53" s="45">
        <v>43593</v>
      </c>
      <c r="E53" s="43" t="s">
        <v>46</v>
      </c>
      <c r="F53" s="44" t="s">
        <v>40</v>
      </c>
      <c r="G53" s="44" t="s">
        <v>67</v>
      </c>
      <c r="H53" s="44" t="s">
        <v>67</v>
      </c>
      <c r="I53" s="109"/>
      <c r="J53" s="109"/>
      <c r="K53" s="63" t="s">
        <v>40</v>
      </c>
      <c r="L53" s="55" t="s">
        <v>70</v>
      </c>
      <c r="M53" s="44" t="s">
        <v>6</v>
      </c>
    </row>
    <row r="54" spans="1:13" ht="30" customHeight="1" x14ac:dyDescent="0.35">
      <c r="A54" s="43" t="s">
        <v>121</v>
      </c>
      <c r="B54" s="44" t="s">
        <v>5</v>
      </c>
      <c r="C54" s="59">
        <v>43542</v>
      </c>
      <c r="D54" s="59">
        <v>43593</v>
      </c>
      <c r="E54" s="43" t="s">
        <v>46</v>
      </c>
      <c r="F54" s="52" t="s">
        <v>39</v>
      </c>
      <c r="G54" s="52" t="s">
        <v>39</v>
      </c>
      <c r="H54" s="52" t="s">
        <v>39</v>
      </c>
      <c r="I54" s="74"/>
      <c r="J54" s="74"/>
      <c r="K54" s="62" t="s">
        <v>39</v>
      </c>
      <c r="L54" s="56" t="s">
        <v>70</v>
      </c>
      <c r="M54" s="52" t="s">
        <v>77</v>
      </c>
    </row>
    <row r="55" spans="1:13" ht="30" customHeight="1" x14ac:dyDescent="0.35">
      <c r="A55" s="43" t="s">
        <v>122</v>
      </c>
      <c r="B55" s="44" t="s">
        <v>25</v>
      </c>
      <c r="C55" s="59">
        <v>43563</v>
      </c>
      <c r="D55" s="59">
        <v>43606</v>
      </c>
      <c r="E55" s="43" t="s">
        <v>46</v>
      </c>
      <c r="F55" s="52" t="s">
        <v>41</v>
      </c>
      <c r="G55" s="52" t="s">
        <v>41</v>
      </c>
      <c r="H55" s="52" t="s">
        <v>39</v>
      </c>
      <c r="I55" s="74"/>
      <c r="J55" s="74"/>
      <c r="K55" s="62" t="s">
        <v>41</v>
      </c>
      <c r="L55" s="56" t="s">
        <v>70</v>
      </c>
      <c r="M55" s="52" t="s">
        <v>138</v>
      </c>
    </row>
    <row r="56" spans="1:13" ht="30" customHeight="1" x14ac:dyDescent="0.35">
      <c r="A56" s="43" t="s">
        <v>123</v>
      </c>
      <c r="B56" s="44" t="s">
        <v>90</v>
      </c>
      <c r="C56" s="59">
        <v>43574</v>
      </c>
      <c r="D56" s="59">
        <v>43627</v>
      </c>
      <c r="E56" s="43" t="s">
        <v>46</v>
      </c>
      <c r="F56" s="52" t="s">
        <v>41</v>
      </c>
      <c r="G56" s="52" t="s">
        <v>39</v>
      </c>
      <c r="H56" s="52" t="s">
        <v>41</v>
      </c>
      <c r="I56" s="74"/>
      <c r="J56" s="74"/>
      <c r="K56" s="62" t="s">
        <v>41</v>
      </c>
      <c r="L56" s="56" t="s">
        <v>70</v>
      </c>
      <c r="M56" s="52" t="s">
        <v>139</v>
      </c>
    </row>
    <row r="57" spans="1:13" ht="30" customHeight="1" x14ac:dyDescent="0.35">
      <c r="A57" s="43" t="s">
        <v>125</v>
      </c>
      <c r="B57" s="44" t="s">
        <v>49</v>
      </c>
      <c r="C57" s="59">
        <v>43584</v>
      </c>
      <c r="D57" s="59">
        <v>43627</v>
      </c>
      <c r="E57" s="43" t="s">
        <v>46</v>
      </c>
      <c r="F57" s="52" t="s">
        <v>39</v>
      </c>
      <c r="G57" s="52" t="s">
        <v>39</v>
      </c>
      <c r="H57" s="52" t="s">
        <v>39</v>
      </c>
      <c r="I57" s="74"/>
      <c r="J57" s="74"/>
      <c r="K57" s="62" t="s">
        <v>39</v>
      </c>
      <c r="L57" s="56" t="s">
        <v>70</v>
      </c>
      <c r="M57" s="52" t="s">
        <v>96</v>
      </c>
    </row>
    <row r="58" spans="1:13" ht="30" customHeight="1" x14ac:dyDescent="0.35">
      <c r="A58" s="43" t="s">
        <v>124</v>
      </c>
      <c r="B58" s="44" t="s">
        <v>8</v>
      </c>
      <c r="C58" s="59">
        <v>43584</v>
      </c>
      <c r="D58" s="59">
        <v>43627</v>
      </c>
      <c r="E58" s="43" t="s">
        <v>46</v>
      </c>
      <c r="F58" s="52" t="s">
        <v>41</v>
      </c>
      <c r="G58" s="52" t="s">
        <v>41</v>
      </c>
      <c r="H58" s="52" t="s">
        <v>41</v>
      </c>
      <c r="I58" s="74"/>
      <c r="J58" s="74"/>
      <c r="K58" s="62" t="s">
        <v>41</v>
      </c>
      <c r="L58" s="56" t="s">
        <v>70</v>
      </c>
      <c r="M58" s="52" t="s">
        <v>9</v>
      </c>
    </row>
    <row r="59" spans="1:13" ht="30" customHeight="1" x14ac:dyDescent="0.35">
      <c r="A59" s="43" t="s">
        <v>126</v>
      </c>
      <c r="B59" s="44" t="s">
        <v>13</v>
      </c>
      <c r="C59" s="59">
        <v>43584</v>
      </c>
      <c r="D59" s="59">
        <v>43627</v>
      </c>
      <c r="E59" s="43" t="s">
        <v>46</v>
      </c>
      <c r="F59" s="52" t="s">
        <v>41</v>
      </c>
      <c r="G59" s="52" t="s">
        <v>41</v>
      </c>
      <c r="H59" s="52" t="s">
        <v>39</v>
      </c>
      <c r="I59" s="74"/>
      <c r="J59" s="74"/>
      <c r="K59" s="62" t="s">
        <v>41</v>
      </c>
      <c r="L59" s="56" t="s">
        <v>70</v>
      </c>
      <c r="M59" s="52" t="s">
        <v>140</v>
      </c>
    </row>
    <row r="60" spans="1:13" ht="30" customHeight="1" x14ac:dyDescent="0.35">
      <c r="A60" s="43" t="s">
        <v>127</v>
      </c>
      <c r="B60" s="44" t="s">
        <v>13</v>
      </c>
      <c r="C60" s="59">
        <v>43598</v>
      </c>
      <c r="D60" s="59">
        <v>43647</v>
      </c>
      <c r="E60" s="43" t="s">
        <v>45</v>
      </c>
      <c r="F60" s="52" t="s">
        <v>39</v>
      </c>
      <c r="G60" s="52" t="s">
        <v>39</v>
      </c>
      <c r="H60" s="52" t="s">
        <v>39</v>
      </c>
      <c r="I60" s="74"/>
      <c r="J60" s="74"/>
      <c r="K60" s="62" t="s">
        <v>39</v>
      </c>
      <c r="L60" s="56" t="s">
        <v>70</v>
      </c>
      <c r="M60" s="52" t="s">
        <v>38</v>
      </c>
    </row>
    <row r="61" spans="1:13" ht="30" customHeight="1" x14ac:dyDescent="0.35">
      <c r="A61" s="43" t="s">
        <v>128</v>
      </c>
      <c r="B61" s="44" t="s">
        <v>5</v>
      </c>
      <c r="C61" s="59">
        <v>43598</v>
      </c>
      <c r="D61" s="59">
        <v>43647</v>
      </c>
      <c r="E61" s="43" t="s">
        <v>45</v>
      </c>
      <c r="F61" s="52" t="s">
        <v>67</v>
      </c>
      <c r="G61" s="52" t="s">
        <v>67</v>
      </c>
      <c r="H61" s="52" t="s">
        <v>67</v>
      </c>
      <c r="I61" s="74"/>
      <c r="J61" s="74"/>
      <c r="K61" s="62" t="s">
        <v>67</v>
      </c>
      <c r="L61" s="56" t="s">
        <v>70</v>
      </c>
      <c r="M61" s="52" t="s">
        <v>116</v>
      </c>
    </row>
    <row r="62" spans="1:13" ht="30" customHeight="1" x14ac:dyDescent="0.35">
      <c r="A62" s="43" t="s">
        <v>129</v>
      </c>
      <c r="B62" s="44" t="s">
        <v>49</v>
      </c>
      <c r="C62" s="59">
        <v>43605</v>
      </c>
      <c r="D62" s="59">
        <v>43647</v>
      </c>
      <c r="E62" s="43" t="s">
        <v>46</v>
      </c>
      <c r="F62" s="52" t="s">
        <v>67</v>
      </c>
      <c r="G62" s="52" t="s">
        <v>67</v>
      </c>
      <c r="H62" s="52" t="s">
        <v>67</v>
      </c>
      <c r="I62" s="74"/>
      <c r="J62" s="74"/>
      <c r="K62" s="62" t="s">
        <v>67</v>
      </c>
      <c r="L62" s="56" t="s">
        <v>70</v>
      </c>
      <c r="M62" s="52" t="s">
        <v>51</v>
      </c>
    </row>
    <row r="63" spans="1:13" ht="30" customHeight="1" x14ac:dyDescent="0.35">
      <c r="A63" s="43" t="s">
        <v>131</v>
      </c>
      <c r="B63" s="44" t="s">
        <v>8</v>
      </c>
      <c r="C63" s="59">
        <v>43619</v>
      </c>
      <c r="D63" s="59">
        <v>43661</v>
      </c>
      <c r="E63" s="43" t="s">
        <v>45</v>
      </c>
      <c r="F63" s="52" t="s">
        <v>67</v>
      </c>
      <c r="G63" s="52" t="s">
        <v>67</v>
      </c>
      <c r="H63" s="52" t="s">
        <v>67</v>
      </c>
      <c r="I63" s="74"/>
      <c r="J63" s="74"/>
      <c r="K63" s="62" t="s">
        <v>67</v>
      </c>
      <c r="L63" s="56" t="s">
        <v>70</v>
      </c>
      <c r="M63" s="52" t="s">
        <v>98</v>
      </c>
    </row>
    <row r="64" spans="1:13" ht="30" customHeight="1" x14ac:dyDescent="0.35">
      <c r="A64" s="43" t="s">
        <v>130</v>
      </c>
      <c r="B64" s="44" t="s">
        <v>28</v>
      </c>
      <c r="C64" s="59">
        <v>43619</v>
      </c>
      <c r="D64" s="59">
        <v>43668</v>
      </c>
      <c r="E64" s="43" t="s">
        <v>45</v>
      </c>
      <c r="F64" s="52" t="s">
        <v>39</v>
      </c>
      <c r="G64" s="52" t="s">
        <v>39</v>
      </c>
      <c r="H64" s="52" t="s">
        <v>39</v>
      </c>
      <c r="I64" s="74"/>
      <c r="J64" s="74"/>
      <c r="K64" s="62" t="s">
        <v>39</v>
      </c>
      <c r="L64" s="56" t="s">
        <v>70</v>
      </c>
      <c r="M64" s="52" t="s">
        <v>141</v>
      </c>
    </row>
    <row r="65" spans="1:13" ht="30" customHeight="1" x14ac:dyDescent="0.35">
      <c r="A65" s="43" t="s">
        <v>132</v>
      </c>
      <c r="B65" s="44" t="s">
        <v>13</v>
      </c>
      <c r="C65" s="59">
        <v>43626</v>
      </c>
      <c r="D65" s="59">
        <v>43668</v>
      </c>
      <c r="E65" s="43" t="s">
        <v>45</v>
      </c>
      <c r="F65" s="52" t="s">
        <v>39</v>
      </c>
      <c r="G65" s="52" t="s">
        <v>39</v>
      </c>
      <c r="H65" s="52" t="s">
        <v>39</v>
      </c>
      <c r="I65" s="74"/>
      <c r="J65" s="74"/>
      <c r="K65" s="62" t="s">
        <v>39</v>
      </c>
      <c r="L65" s="56" t="s">
        <v>70</v>
      </c>
      <c r="M65" s="52" t="s">
        <v>72</v>
      </c>
    </row>
    <row r="66" spans="1:13" ht="30" customHeight="1" x14ac:dyDescent="0.35">
      <c r="A66" s="43" t="s">
        <v>133</v>
      </c>
      <c r="B66" s="44" t="s">
        <v>20</v>
      </c>
      <c r="C66" s="59">
        <v>43626</v>
      </c>
      <c r="D66" s="59">
        <v>43682</v>
      </c>
      <c r="E66" s="43" t="s">
        <v>45</v>
      </c>
      <c r="F66" s="52" t="s">
        <v>67</v>
      </c>
      <c r="G66" s="52" t="s">
        <v>67</v>
      </c>
      <c r="H66" s="52" t="s">
        <v>67</v>
      </c>
      <c r="I66" s="74"/>
      <c r="J66" s="74"/>
      <c r="K66" s="62" t="s">
        <v>67</v>
      </c>
      <c r="L66" s="56" t="s">
        <v>70</v>
      </c>
      <c r="M66" s="52" t="s">
        <v>101</v>
      </c>
    </row>
    <row r="67" spans="1:13" ht="30" customHeight="1" x14ac:dyDescent="0.35">
      <c r="A67" s="43" t="s">
        <v>136</v>
      </c>
      <c r="B67" s="44" t="s">
        <v>90</v>
      </c>
      <c r="C67" s="59">
        <v>43633</v>
      </c>
      <c r="D67" s="59">
        <v>43675</v>
      </c>
      <c r="E67" s="43" t="s">
        <v>45</v>
      </c>
      <c r="F67" s="52" t="s">
        <v>67</v>
      </c>
      <c r="G67" s="52" t="s">
        <v>40</v>
      </c>
      <c r="H67" s="52" t="s">
        <v>40</v>
      </c>
      <c r="I67" s="74"/>
      <c r="J67" s="74"/>
      <c r="K67" s="62" t="s">
        <v>40</v>
      </c>
      <c r="L67" s="56" t="s">
        <v>70</v>
      </c>
      <c r="M67" s="52" t="s">
        <v>37</v>
      </c>
    </row>
    <row r="68" spans="1:13" ht="30" customHeight="1" x14ac:dyDescent="0.35">
      <c r="A68" s="43" t="s">
        <v>134</v>
      </c>
      <c r="B68" s="44" t="s">
        <v>5</v>
      </c>
      <c r="C68" s="59">
        <v>43633</v>
      </c>
      <c r="D68" s="59">
        <v>43675</v>
      </c>
      <c r="E68" s="43" t="s">
        <v>45</v>
      </c>
      <c r="F68" s="52" t="s">
        <v>39</v>
      </c>
      <c r="G68" s="52" t="s">
        <v>67</v>
      </c>
      <c r="H68" s="52" t="s">
        <v>67</v>
      </c>
      <c r="I68" s="74"/>
      <c r="J68" s="74"/>
      <c r="K68" s="62" t="s">
        <v>67</v>
      </c>
      <c r="L68" s="56" t="s">
        <v>70</v>
      </c>
      <c r="M68" s="52" t="s">
        <v>6</v>
      </c>
    </row>
    <row r="69" spans="1:13" ht="30" customHeight="1" x14ac:dyDescent="0.35">
      <c r="A69" s="43" t="s">
        <v>135</v>
      </c>
      <c r="B69" s="44" t="s">
        <v>22</v>
      </c>
      <c r="C69" s="59">
        <v>43633</v>
      </c>
      <c r="D69" s="59">
        <v>43675</v>
      </c>
      <c r="E69" s="43" t="s">
        <v>45</v>
      </c>
      <c r="F69" s="52" t="s">
        <v>67</v>
      </c>
      <c r="G69" s="52" t="s">
        <v>67</v>
      </c>
      <c r="H69" s="52" t="s">
        <v>67</v>
      </c>
      <c r="I69" s="74"/>
      <c r="J69" s="74"/>
      <c r="K69" s="62" t="s">
        <v>67</v>
      </c>
      <c r="L69" s="56" t="s">
        <v>70</v>
      </c>
      <c r="M69" s="52" t="s">
        <v>99</v>
      </c>
    </row>
    <row r="70" spans="1:13" ht="30" customHeight="1" x14ac:dyDescent="0.35">
      <c r="A70" s="43" t="s">
        <v>142</v>
      </c>
      <c r="B70" s="44" t="s">
        <v>28</v>
      </c>
      <c r="C70" s="59">
        <v>43647</v>
      </c>
      <c r="D70" s="59">
        <v>43689</v>
      </c>
      <c r="E70" s="43" t="s">
        <v>45</v>
      </c>
      <c r="F70" s="52" t="s">
        <v>39</v>
      </c>
      <c r="G70" s="52" t="s">
        <v>39</v>
      </c>
      <c r="H70" s="52" t="s">
        <v>67</v>
      </c>
      <c r="I70" s="74"/>
      <c r="J70" s="74"/>
      <c r="K70" s="62" t="s">
        <v>39</v>
      </c>
      <c r="L70" s="56" t="s">
        <v>70</v>
      </c>
      <c r="M70" s="52" t="s">
        <v>137</v>
      </c>
    </row>
    <row r="71" spans="1:13" ht="30" customHeight="1" x14ac:dyDescent="0.35">
      <c r="A71" s="43" t="s">
        <v>145</v>
      </c>
      <c r="B71" s="44" t="s">
        <v>13</v>
      </c>
      <c r="C71" s="59">
        <v>43654</v>
      </c>
      <c r="D71" s="59">
        <v>43696</v>
      </c>
      <c r="E71" s="43" t="s">
        <v>45</v>
      </c>
      <c r="F71" s="52" t="s">
        <v>67</v>
      </c>
      <c r="G71" s="52" t="s">
        <v>67</v>
      </c>
      <c r="H71" s="52" t="s">
        <v>67</v>
      </c>
      <c r="I71" s="74"/>
      <c r="J71" s="74"/>
      <c r="K71" s="62" t="s">
        <v>67</v>
      </c>
      <c r="L71" s="61" t="s">
        <v>70</v>
      </c>
      <c r="M71" s="52" t="s">
        <v>153</v>
      </c>
    </row>
    <row r="72" spans="1:13" ht="30" customHeight="1" x14ac:dyDescent="0.35">
      <c r="A72" s="43" t="s">
        <v>143</v>
      </c>
      <c r="B72" s="44" t="s">
        <v>5</v>
      </c>
      <c r="C72" s="59">
        <v>43654</v>
      </c>
      <c r="D72" s="59">
        <v>43696</v>
      </c>
      <c r="E72" s="43" t="s">
        <v>45</v>
      </c>
      <c r="F72" s="52" t="s">
        <v>39</v>
      </c>
      <c r="G72" s="52" t="s">
        <v>39</v>
      </c>
      <c r="H72" s="52" t="s">
        <v>39</v>
      </c>
      <c r="I72" s="74"/>
      <c r="J72" s="74"/>
      <c r="K72" s="62" t="s">
        <v>39</v>
      </c>
      <c r="L72" s="56" t="s">
        <v>70</v>
      </c>
      <c r="M72" s="52" t="s">
        <v>149</v>
      </c>
    </row>
    <row r="73" spans="1:13" ht="30" customHeight="1" x14ac:dyDescent="0.35">
      <c r="A73" s="43" t="s">
        <v>144</v>
      </c>
      <c r="B73" s="44" t="s">
        <v>90</v>
      </c>
      <c r="C73" s="59">
        <v>43654</v>
      </c>
      <c r="D73" s="59">
        <v>43727</v>
      </c>
      <c r="E73" s="43" t="s">
        <v>46</v>
      </c>
      <c r="F73" s="52" t="s">
        <v>39</v>
      </c>
      <c r="G73" s="52" t="s">
        <v>67</v>
      </c>
      <c r="H73" s="52" t="s">
        <v>67</v>
      </c>
      <c r="I73" s="74"/>
      <c r="J73" s="74"/>
      <c r="K73" s="62" t="s">
        <v>67</v>
      </c>
      <c r="L73" s="61" t="s">
        <v>70</v>
      </c>
      <c r="M73" s="52" t="s">
        <v>14</v>
      </c>
    </row>
    <row r="74" spans="1:13" ht="30" customHeight="1" x14ac:dyDescent="0.35">
      <c r="A74" s="43" t="s">
        <v>146</v>
      </c>
      <c r="B74" s="44" t="s">
        <v>8</v>
      </c>
      <c r="C74" s="59">
        <v>43661</v>
      </c>
      <c r="D74" s="59">
        <v>43704</v>
      </c>
      <c r="E74" s="43" t="s">
        <v>45</v>
      </c>
      <c r="F74" s="52" t="s">
        <v>40</v>
      </c>
      <c r="G74" s="52" t="s">
        <v>40</v>
      </c>
      <c r="H74" s="52" t="s">
        <v>67</v>
      </c>
      <c r="I74" s="74"/>
      <c r="J74" s="74"/>
      <c r="K74" s="62" t="s">
        <v>40</v>
      </c>
      <c r="L74" s="61" t="s">
        <v>70</v>
      </c>
      <c r="M74" s="52" t="s">
        <v>119</v>
      </c>
    </row>
    <row r="75" spans="1:13" ht="30" customHeight="1" x14ac:dyDescent="0.35">
      <c r="A75" s="43" t="s">
        <v>147</v>
      </c>
      <c r="B75" s="44" t="s">
        <v>20</v>
      </c>
      <c r="C75" s="59">
        <v>43661</v>
      </c>
      <c r="D75" s="59">
        <v>43704</v>
      </c>
      <c r="E75" s="43" t="s">
        <v>45</v>
      </c>
      <c r="F75" s="52" t="s">
        <v>39</v>
      </c>
      <c r="G75" s="52" t="s">
        <v>67</v>
      </c>
      <c r="H75" s="52" t="s">
        <v>39</v>
      </c>
      <c r="I75" s="74"/>
      <c r="J75" s="74"/>
      <c r="K75" s="62" t="s">
        <v>39</v>
      </c>
      <c r="L75" s="61" t="s">
        <v>70</v>
      </c>
      <c r="M75" s="52" t="s">
        <v>117</v>
      </c>
    </row>
    <row r="76" spans="1:13" ht="30" customHeight="1" x14ac:dyDescent="0.35">
      <c r="A76" s="43" t="s">
        <v>148</v>
      </c>
      <c r="B76" s="44" t="s">
        <v>25</v>
      </c>
      <c r="C76" s="59">
        <v>43661</v>
      </c>
      <c r="D76" s="59">
        <v>43704</v>
      </c>
      <c r="E76" s="43" t="s">
        <v>45</v>
      </c>
      <c r="F76" s="52" t="s">
        <v>67</v>
      </c>
      <c r="G76" s="52" t="s">
        <v>67</v>
      </c>
      <c r="H76" s="52" t="s">
        <v>67</v>
      </c>
      <c r="I76" s="74"/>
      <c r="J76" s="74"/>
      <c r="K76" s="62" t="s">
        <v>67</v>
      </c>
      <c r="L76" s="61" t="s">
        <v>70</v>
      </c>
      <c r="M76" s="52" t="s">
        <v>50</v>
      </c>
    </row>
    <row r="77" spans="1:13" ht="30" customHeight="1" x14ac:dyDescent="0.35">
      <c r="A77" s="43" t="s">
        <v>154</v>
      </c>
      <c r="B77" s="52" t="s">
        <v>13</v>
      </c>
      <c r="C77" s="59">
        <v>43717</v>
      </c>
      <c r="D77" s="59">
        <v>43753</v>
      </c>
      <c r="E77" s="43" t="s">
        <v>155</v>
      </c>
      <c r="F77" s="52" t="s">
        <v>39</v>
      </c>
      <c r="G77" s="52" t="s">
        <v>39</v>
      </c>
      <c r="H77" s="52" t="s">
        <v>39</v>
      </c>
      <c r="I77" s="74"/>
      <c r="J77" s="74"/>
      <c r="K77" s="62" t="s">
        <v>39</v>
      </c>
      <c r="L77" s="56" t="s">
        <v>70</v>
      </c>
      <c r="M77" s="52" t="s">
        <v>73</v>
      </c>
    </row>
    <row r="78" spans="1:13" ht="30" customHeight="1" x14ac:dyDescent="0.35">
      <c r="A78" s="43" t="s">
        <v>152</v>
      </c>
      <c r="B78" s="52" t="s">
        <v>13</v>
      </c>
      <c r="C78" s="59">
        <v>43717</v>
      </c>
      <c r="D78" s="59">
        <v>43753</v>
      </c>
      <c r="E78" s="43" t="s">
        <v>46</v>
      </c>
      <c r="F78" s="52" t="s">
        <v>41</v>
      </c>
      <c r="G78" s="52" t="s">
        <v>41</v>
      </c>
      <c r="H78" s="52" t="s">
        <v>41</v>
      </c>
      <c r="I78" s="74"/>
      <c r="J78" s="74"/>
      <c r="K78" s="62" t="s">
        <v>41</v>
      </c>
      <c r="L78" s="56" t="s">
        <v>70</v>
      </c>
      <c r="M78" s="52" t="s">
        <v>160</v>
      </c>
    </row>
    <row r="79" spans="1:13" ht="30" customHeight="1" x14ac:dyDescent="0.35">
      <c r="A79" s="43" t="s">
        <v>151</v>
      </c>
      <c r="B79" s="52" t="s">
        <v>13</v>
      </c>
      <c r="C79" s="59">
        <v>43717</v>
      </c>
      <c r="D79" s="59">
        <v>43753</v>
      </c>
      <c r="E79" s="43" t="s">
        <v>46</v>
      </c>
      <c r="F79" s="52" t="s">
        <v>41</v>
      </c>
      <c r="G79" s="52" t="s">
        <v>41</v>
      </c>
      <c r="H79" s="52" t="s">
        <v>41</v>
      </c>
      <c r="I79" s="74"/>
      <c r="J79" s="74"/>
      <c r="K79" s="62" t="s">
        <v>41</v>
      </c>
      <c r="L79" s="61" t="s">
        <v>70</v>
      </c>
      <c r="M79" s="52" t="s">
        <v>149</v>
      </c>
    </row>
    <row r="80" spans="1:13" ht="30" customHeight="1" x14ac:dyDescent="0.35">
      <c r="A80" s="43" t="s">
        <v>150</v>
      </c>
      <c r="B80" s="52" t="s">
        <v>49</v>
      </c>
      <c r="C80" s="59">
        <v>43717</v>
      </c>
      <c r="D80" s="59">
        <v>43759</v>
      </c>
      <c r="E80" s="43" t="s">
        <v>45</v>
      </c>
      <c r="F80" s="52" t="s">
        <v>67</v>
      </c>
      <c r="G80" s="52" t="s">
        <v>67</v>
      </c>
      <c r="H80" s="52" t="s">
        <v>39</v>
      </c>
      <c r="I80" s="74"/>
      <c r="J80" s="74"/>
      <c r="K80" s="62" t="s">
        <v>67</v>
      </c>
      <c r="L80" s="61" t="s">
        <v>70</v>
      </c>
      <c r="M80" s="52" t="s">
        <v>159</v>
      </c>
    </row>
    <row r="81" spans="1:13" ht="30" customHeight="1" x14ac:dyDescent="0.35">
      <c r="A81" s="43" t="s">
        <v>156</v>
      </c>
      <c r="B81" s="52" t="s">
        <v>8</v>
      </c>
      <c r="C81" s="59">
        <v>43724</v>
      </c>
      <c r="D81" s="59">
        <v>43766</v>
      </c>
      <c r="E81" s="43" t="s">
        <v>45</v>
      </c>
      <c r="F81" s="52" t="s">
        <v>67</v>
      </c>
      <c r="G81" s="52" t="s">
        <v>67</v>
      </c>
      <c r="H81" s="52" t="s">
        <v>67</v>
      </c>
      <c r="I81" s="74"/>
      <c r="J81" s="74"/>
      <c r="K81" s="62" t="s">
        <v>67</v>
      </c>
      <c r="L81" s="61" t="s">
        <v>70</v>
      </c>
      <c r="M81" s="52" t="s">
        <v>104</v>
      </c>
    </row>
    <row r="82" spans="1:13" ht="30" customHeight="1" x14ac:dyDescent="0.35">
      <c r="A82" s="43" t="s">
        <v>157</v>
      </c>
      <c r="B82" s="52" t="s">
        <v>90</v>
      </c>
      <c r="C82" s="59">
        <v>43731</v>
      </c>
      <c r="D82" s="59">
        <v>43773</v>
      </c>
      <c r="E82" s="43" t="s">
        <v>45</v>
      </c>
      <c r="F82" s="52" t="s">
        <v>39</v>
      </c>
      <c r="G82" s="52" t="s">
        <v>67</v>
      </c>
      <c r="H82" s="52" t="s">
        <v>39</v>
      </c>
      <c r="I82" s="74"/>
      <c r="J82" s="74"/>
      <c r="K82" s="62" t="s">
        <v>67</v>
      </c>
      <c r="L82" s="61" t="s">
        <v>70</v>
      </c>
      <c r="M82" s="52" t="s">
        <v>153</v>
      </c>
    </row>
    <row r="83" spans="1:13" ht="30" customHeight="1" x14ac:dyDescent="0.35">
      <c r="A83" s="43" t="s">
        <v>158</v>
      </c>
      <c r="B83" s="52" t="s">
        <v>5</v>
      </c>
      <c r="C83" s="59">
        <v>43731</v>
      </c>
      <c r="D83" s="59">
        <v>43773</v>
      </c>
      <c r="E83" s="43" t="s">
        <v>45</v>
      </c>
      <c r="F83" s="52" t="s">
        <v>67</v>
      </c>
      <c r="G83" s="52" t="s">
        <v>67</v>
      </c>
      <c r="H83" s="52" t="s">
        <v>40</v>
      </c>
      <c r="I83" s="74"/>
      <c r="J83" s="74"/>
      <c r="K83" s="62" t="s">
        <v>40</v>
      </c>
      <c r="L83" s="61" t="s">
        <v>70</v>
      </c>
      <c r="M83" s="52" t="s">
        <v>97</v>
      </c>
    </row>
    <row r="84" spans="1:13" ht="30" customHeight="1" x14ac:dyDescent="0.35">
      <c r="A84" s="43" t="s">
        <v>161</v>
      </c>
      <c r="B84" s="52" t="s">
        <v>90</v>
      </c>
      <c r="C84" s="59">
        <v>43745</v>
      </c>
      <c r="D84" s="59">
        <v>43818</v>
      </c>
      <c r="E84" s="43" t="s">
        <v>45</v>
      </c>
      <c r="F84" s="52" t="s">
        <v>39</v>
      </c>
      <c r="G84" s="52" t="s">
        <v>67</v>
      </c>
      <c r="H84" s="52" t="s">
        <v>39</v>
      </c>
      <c r="I84" s="74"/>
      <c r="J84" s="74"/>
      <c r="K84" s="62" t="s">
        <v>39</v>
      </c>
      <c r="L84" s="61" t="s">
        <v>70</v>
      </c>
      <c r="M84" s="52" t="s">
        <v>138</v>
      </c>
    </row>
    <row r="85" spans="1:13" ht="30" customHeight="1" x14ac:dyDescent="0.35">
      <c r="A85" s="43" t="s">
        <v>162</v>
      </c>
      <c r="B85" s="52" t="s">
        <v>28</v>
      </c>
      <c r="C85" s="59">
        <v>43752</v>
      </c>
      <c r="D85" s="59">
        <v>43774</v>
      </c>
      <c r="E85" s="43" t="s">
        <v>46</v>
      </c>
      <c r="F85" s="52" t="s">
        <v>41</v>
      </c>
      <c r="G85" s="52" t="s">
        <v>39</v>
      </c>
      <c r="H85" s="52" t="s">
        <v>41</v>
      </c>
      <c r="I85" s="74"/>
      <c r="J85" s="74"/>
      <c r="K85" s="62" t="s">
        <v>41</v>
      </c>
      <c r="L85" s="61" t="s">
        <v>70</v>
      </c>
      <c r="M85" s="52" t="s">
        <v>137</v>
      </c>
    </row>
    <row r="86" spans="1:13" ht="30" customHeight="1" x14ac:dyDescent="0.35">
      <c r="A86" s="43" t="s">
        <v>163</v>
      </c>
      <c r="B86" s="52" t="s">
        <v>28</v>
      </c>
      <c r="C86" s="59">
        <v>43752</v>
      </c>
      <c r="D86" s="59">
        <v>43818</v>
      </c>
      <c r="E86" s="43" t="s">
        <v>46</v>
      </c>
      <c r="F86" s="52" t="s">
        <v>41</v>
      </c>
      <c r="G86" s="52" t="s">
        <v>39</v>
      </c>
      <c r="H86" s="52" t="s">
        <v>39</v>
      </c>
      <c r="I86" s="74"/>
      <c r="J86" s="74"/>
      <c r="K86" s="62" t="s">
        <v>39</v>
      </c>
      <c r="L86" s="61" t="s">
        <v>70</v>
      </c>
      <c r="M86" s="52" t="s">
        <v>88</v>
      </c>
    </row>
    <row r="87" spans="1:13" ht="30" customHeight="1" x14ac:dyDescent="0.35">
      <c r="A87" s="43" t="s">
        <v>164</v>
      </c>
      <c r="B87" s="52" t="s">
        <v>13</v>
      </c>
      <c r="C87" s="59">
        <v>43759</v>
      </c>
      <c r="D87" s="59">
        <v>43818</v>
      </c>
      <c r="E87" s="43" t="s">
        <v>46</v>
      </c>
      <c r="F87" s="52" t="s">
        <v>41</v>
      </c>
      <c r="G87" s="52" t="s">
        <v>39</v>
      </c>
      <c r="H87" s="52" t="s">
        <v>41</v>
      </c>
      <c r="I87" s="74"/>
      <c r="J87" s="74"/>
      <c r="K87" s="62" t="s">
        <v>41</v>
      </c>
      <c r="L87" s="61" t="s">
        <v>70</v>
      </c>
      <c r="M87" s="52" t="s">
        <v>72</v>
      </c>
    </row>
    <row r="88" spans="1:13" ht="30" customHeight="1" x14ac:dyDescent="0.35">
      <c r="A88" s="60" t="s">
        <v>165</v>
      </c>
      <c r="B88" s="52" t="s">
        <v>13</v>
      </c>
      <c r="C88" s="59">
        <v>43773</v>
      </c>
      <c r="D88" s="59">
        <v>43818</v>
      </c>
      <c r="E88" s="43" t="s">
        <v>46</v>
      </c>
      <c r="F88" s="52" t="s">
        <v>67</v>
      </c>
      <c r="G88" s="52" t="s">
        <v>67</v>
      </c>
      <c r="H88" s="52" t="s">
        <v>67</v>
      </c>
      <c r="I88" s="74"/>
      <c r="J88" s="74"/>
      <c r="K88" s="62" t="s">
        <v>67</v>
      </c>
      <c r="L88" s="61" t="s">
        <v>70</v>
      </c>
      <c r="M88" s="52" t="s">
        <v>102</v>
      </c>
    </row>
    <row r="89" spans="1:13" ht="30" customHeight="1" x14ac:dyDescent="0.35">
      <c r="A89" s="60" t="s">
        <v>166</v>
      </c>
      <c r="B89" s="52" t="s">
        <v>13</v>
      </c>
      <c r="C89" s="59">
        <v>43780</v>
      </c>
      <c r="D89" s="59">
        <v>43819</v>
      </c>
      <c r="E89" s="43" t="s">
        <v>45</v>
      </c>
      <c r="F89" s="52" t="s">
        <v>67</v>
      </c>
      <c r="G89" s="52" t="s">
        <v>67</v>
      </c>
      <c r="H89" s="52" t="s">
        <v>39</v>
      </c>
      <c r="I89" s="74"/>
      <c r="J89" s="74"/>
      <c r="K89" s="62" t="s">
        <v>67</v>
      </c>
      <c r="L89" s="61" t="s">
        <v>70</v>
      </c>
      <c r="M89" s="52" t="s">
        <v>50</v>
      </c>
    </row>
    <row r="90" spans="1:13" ht="30" customHeight="1" x14ac:dyDescent="0.35">
      <c r="A90" s="60" t="s">
        <v>168</v>
      </c>
      <c r="B90" s="52" t="s">
        <v>25</v>
      </c>
      <c r="C90" s="59">
        <v>43780</v>
      </c>
      <c r="D90" s="59">
        <v>43819</v>
      </c>
      <c r="E90" s="43" t="s">
        <v>45</v>
      </c>
      <c r="F90" s="52" t="s">
        <v>39</v>
      </c>
      <c r="G90" s="52" t="s">
        <v>39</v>
      </c>
      <c r="H90" s="52" t="s">
        <v>39</v>
      </c>
      <c r="I90" s="74"/>
      <c r="J90" s="74"/>
      <c r="K90" s="62" t="s">
        <v>39</v>
      </c>
      <c r="L90" s="61" t="s">
        <v>70</v>
      </c>
      <c r="M90" s="52" t="s">
        <v>119</v>
      </c>
    </row>
    <row r="91" spans="1:13" ht="30" customHeight="1" x14ac:dyDescent="0.35">
      <c r="A91" s="60" t="s">
        <v>167</v>
      </c>
      <c r="B91" s="52" t="s">
        <v>22</v>
      </c>
      <c r="C91" s="59">
        <v>43780</v>
      </c>
      <c r="D91" s="59">
        <v>43839</v>
      </c>
      <c r="E91" s="43" t="s">
        <v>45</v>
      </c>
      <c r="F91" s="52" t="s">
        <v>67</v>
      </c>
      <c r="G91" s="52" t="s">
        <v>67</v>
      </c>
      <c r="H91" s="52" t="s">
        <v>39</v>
      </c>
      <c r="I91" s="74"/>
      <c r="J91" s="74"/>
      <c r="K91" s="62" t="s">
        <v>67</v>
      </c>
      <c r="L91" s="61" t="s">
        <v>70</v>
      </c>
      <c r="M91" s="52" t="s">
        <v>99</v>
      </c>
    </row>
    <row r="92" spans="1:13" ht="30" customHeight="1" x14ac:dyDescent="0.35">
      <c r="A92" s="60" t="s">
        <v>170</v>
      </c>
      <c r="B92" s="52" t="s">
        <v>5</v>
      </c>
      <c r="C92" s="59">
        <v>43787</v>
      </c>
      <c r="D92" s="59">
        <v>43839</v>
      </c>
      <c r="E92" s="43" t="s">
        <v>45</v>
      </c>
      <c r="F92" s="52" t="s">
        <v>67</v>
      </c>
      <c r="G92" s="52" t="s">
        <v>67</v>
      </c>
      <c r="H92" s="52" t="s">
        <v>67</v>
      </c>
      <c r="I92" s="74"/>
      <c r="J92" s="74"/>
      <c r="K92" s="62" t="s">
        <v>67</v>
      </c>
      <c r="L92" s="61" t="s">
        <v>70</v>
      </c>
      <c r="M92" s="52" t="s">
        <v>18</v>
      </c>
    </row>
    <row r="93" spans="1:13" ht="30" customHeight="1" x14ac:dyDescent="0.35">
      <c r="A93" s="60" t="s">
        <v>171</v>
      </c>
      <c r="B93" s="52" t="s">
        <v>8</v>
      </c>
      <c r="C93" s="59">
        <v>43787</v>
      </c>
      <c r="D93" s="59">
        <v>43839</v>
      </c>
      <c r="E93" s="43" t="s">
        <v>45</v>
      </c>
      <c r="F93" s="52" t="s">
        <v>67</v>
      </c>
      <c r="G93" s="52" t="s">
        <v>67</v>
      </c>
      <c r="H93" s="52" t="s">
        <v>67</v>
      </c>
      <c r="I93" s="74"/>
      <c r="J93" s="74"/>
      <c r="K93" s="62" t="s">
        <v>67</v>
      </c>
      <c r="L93" s="61" t="s">
        <v>70</v>
      </c>
      <c r="M93" s="52" t="s">
        <v>149</v>
      </c>
    </row>
    <row r="94" spans="1:13" ht="30" customHeight="1" x14ac:dyDescent="0.35">
      <c r="A94" s="60" t="s">
        <v>176</v>
      </c>
      <c r="B94" s="52" t="s">
        <v>49</v>
      </c>
      <c r="C94" s="59">
        <v>43794</v>
      </c>
      <c r="D94" s="59">
        <v>43854</v>
      </c>
      <c r="E94" s="43" t="s">
        <v>45</v>
      </c>
      <c r="F94" s="52" t="s">
        <v>40</v>
      </c>
      <c r="G94" s="52" t="s">
        <v>40</v>
      </c>
      <c r="H94" s="52" t="s">
        <v>40</v>
      </c>
      <c r="I94" s="74"/>
      <c r="J94" s="74"/>
      <c r="K94" s="62" t="s">
        <v>40</v>
      </c>
      <c r="L94" s="61" t="s">
        <v>70</v>
      </c>
      <c r="M94" s="52" t="s">
        <v>96</v>
      </c>
    </row>
    <row r="95" spans="1:13" ht="30" customHeight="1" x14ac:dyDescent="0.35">
      <c r="A95" s="60" t="s">
        <v>177</v>
      </c>
      <c r="B95" s="52" t="s">
        <v>20</v>
      </c>
      <c r="C95" s="59">
        <v>43801</v>
      </c>
      <c r="D95" s="59">
        <v>43903</v>
      </c>
      <c r="E95" s="43" t="s">
        <v>46</v>
      </c>
      <c r="F95" s="52" t="s">
        <v>40</v>
      </c>
      <c r="G95" s="52" t="s">
        <v>40</v>
      </c>
      <c r="H95" s="52" t="s">
        <v>39</v>
      </c>
      <c r="I95" s="74"/>
      <c r="J95" s="74"/>
      <c r="K95" s="62" t="s">
        <v>40</v>
      </c>
      <c r="L95" s="61" t="s">
        <v>70</v>
      </c>
      <c r="M95" s="52" t="s">
        <v>36</v>
      </c>
    </row>
    <row r="96" spans="1:13" ht="30" customHeight="1" x14ac:dyDescent="0.35">
      <c r="A96" s="60" t="s">
        <v>178</v>
      </c>
      <c r="B96" s="52" t="s">
        <v>13</v>
      </c>
      <c r="C96" s="59">
        <v>43808</v>
      </c>
      <c r="D96" s="59">
        <v>43857</v>
      </c>
      <c r="E96" s="43" t="s">
        <v>46</v>
      </c>
      <c r="F96" s="52" t="s">
        <v>39</v>
      </c>
      <c r="G96" s="52" t="s">
        <v>39</v>
      </c>
      <c r="H96" s="52" t="s">
        <v>39</v>
      </c>
      <c r="I96" s="74"/>
      <c r="J96" s="74"/>
      <c r="K96" s="62" t="s">
        <v>39</v>
      </c>
      <c r="L96" s="61" t="s">
        <v>70</v>
      </c>
      <c r="M96" s="52" t="s">
        <v>38</v>
      </c>
    </row>
    <row r="97" spans="1:13" ht="30" customHeight="1" x14ac:dyDescent="0.35">
      <c r="A97" s="60" t="s">
        <v>172</v>
      </c>
      <c r="B97" s="52" t="s">
        <v>25</v>
      </c>
      <c r="C97" s="59">
        <v>43843</v>
      </c>
      <c r="D97" s="59">
        <v>43885</v>
      </c>
      <c r="E97" s="43" t="s">
        <v>45</v>
      </c>
      <c r="F97" s="52" t="s">
        <v>67</v>
      </c>
      <c r="G97" s="52" t="s">
        <v>40</v>
      </c>
      <c r="H97" s="52" t="s">
        <v>67</v>
      </c>
      <c r="I97" s="74"/>
      <c r="J97" s="74"/>
      <c r="K97" s="62" t="s">
        <v>40</v>
      </c>
      <c r="L97" s="61" t="s">
        <v>70</v>
      </c>
      <c r="M97" s="52" t="s">
        <v>104</v>
      </c>
    </row>
    <row r="98" spans="1:13" ht="30" customHeight="1" x14ac:dyDescent="0.35">
      <c r="A98" s="60" t="s">
        <v>169</v>
      </c>
      <c r="B98" s="52" t="s">
        <v>8</v>
      </c>
      <c r="C98" s="59">
        <v>43843</v>
      </c>
      <c r="D98" s="59">
        <v>43885</v>
      </c>
      <c r="E98" s="43" t="s">
        <v>45</v>
      </c>
      <c r="F98" s="52" t="s">
        <v>39</v>
      </c>
      <c r="G98" s="52" t="s">
        <v>39</v>
      </c>
      <c r="H98" s="52" t="s">
        <v>67</v>
      </c>
      <c r="I98" s="74"/>
      <c r="J98" s="74"/>
      <c r="K98" s="62" t="s">
        <v>39</v>
      </c>
      <c r="L98" s="61" t="s">
        <v>70</v>
      </c>
      <c r="M98" s="52" t="s">
        <v>180</v>
      </c>
    </row>
    <row r="99" spans="1:13" ht="30" customHeight="1" x14ac:dyDescent="0.35">
      <c r="A99" s="60" t="s">
        <v>174</v>
      </c>
      <c r="B99" s="52" t="s">
        <v>49</v>
      </c>
      <c r="C99" s="59">
        <v>43850</v>
      </c>
      <c r="D99" s="59">
        <v>43892</v>
      </c>
      <c r="E99" s="43" t="s">
        <v>45</v>
      </c>
      <c r="F99" s="52" t="s">
        <v>39</v>
      </c>
      <c r="G99" s="52" t="s">
        <v>39</v>
      </c>
      <c r="H99" s="52" t="s">
        <v>39</v>
      </c>
      <c r="I99" s="74"/>
      <c r="J99" s="74"/>
      <c r="K99" s="62" t="s">
        <v>39</v>
      </c>
      <c r="L99" s="61" t="s">
        <v>70</v>
      </c>
      <c r="M99" s="52" t="s">
        <v>77</v>
      </c>
    </row>
    <row r="100" spans="1:13" ht="30" customHeight="1" x14ac:dyDescent="0.35">
      <c r="A100" s="60" t="s">
        <v>175</v>
      </c>
      <c r="B100" s="52" t="s">
        <v>22</v>
      </c>
      <c r="C100" s="59">
        <v>43850</v>
      </c>
      <c r="D100" s="59">
        <v>43892</v>
      </c>
      <c r="E100" s="43" t="s">
        <v>45</v>
      </c>
      <c r="F100" s="52" t="s">
        <v>41</v>
      </c>
      <c r="G100" s="52" t="s">
        <v>39</v>
      </c>
      <c r="H100" s="52" t="s">
        <v>41</v>
      </c>
      <c r="I100" s="74"/>
      <c r="J100" s="74"/>
      <c r="K100" s="62" t="s">
        <v>41</v>
      </c>
      <c r="L100" s="61" t="s">
        <v>70</v>
      </c>
      <c r="M100" s="52" t="s">
        <v>117</v>
      </c>
    </row>
    <row r="101" spans="1:13" ht="30" customHeight="1" x14ac:dyDescent="0.35">
      <c r="A101" s="60" t="s">
        <v>173</v>
      </c>
      <c r="B101" s="52" t="s">
        <v>8</v>
      </c>
      <c r="C101" s="59">
        <v>43850</v>
      </c>
      <c r="D101" s="59">
        <v>43907</v>
      </c>
      <c r="E101" s="43" t="s">
        <v>45</v>
      </c>
      <c r="F101" s="52" t="s">
        <v>40</v>
      </c>
      <c r="G101" s="52" t="s">
        <v>67</v>
      </c>
      <c r="H101" s="52" t="s">
        <v>40</v>
      </c>
      <c r="I101" s="74"/>
      <c r="J101" s="74"/>
      <c r="K101" s="62" t="s">
        <v>40</v>
      </c>
      <c r="L101" s="61" t="s">
        <v>70</v>
      </c>
      <c r="M101" s="52" t="s">
        <v>141</v>
      </c>
    </row>
    <row r="102" spans="1:13" ht="30" customHeight="1" x14ac:dyDescent="0.35">
      <c r="A102" s="60" t="s">
        <v>179</v>
      </c>
      <c r="B102" s="52" t="s">
        <v>13</v>
      </c>
      <c r="C102" s="59">
        <v>43864</v>
      </c>
      <c r="D102" s="59">
        <v>43906</v>
      </c>
      <c r="E102" s="43" t="s">
        <v>45</v>
      </c>
      <c r="F102" s="52" t="s">
        <v>39</v>
      </c>
      <c r="G102" s="52" t="s">
        <v>39</v>
      </c>
      <c r="H102" s="52" t="s">
        <v>67</v>
      </c>
      <c r="I102" s="74"/>
      <c r="J102" s="74"/>
      <c r="K102" s="62" t="s">
        <v>39</v>
      </c>
      <c r="L102" s="61" t="s">
        <v>70</v>
      </c>
      <c r="M102" s="52" t="s">
        <v>73</v>
      </c>
    </row>
    <row r="103" spans="1:13" ht="30" customHeight="1" x14ac:dyDescent="0.35">
      <c r="A103" s="60" t="s">
        <v>181</v>
      </c>
      <c r="B103" s="52" t="s">
        <v>13</v>
      </c>
      <c r="C103" s="59">
        <v>43871</v>
      </c>
      <c r="D103" s="59">
        <v>43906</v>
      </c>
      <c r="E103" s="43" t="s">
        <v>46</v>
      </c>
      <c r="F103" s="52" t="s">
        <v>39</v>
      </c>
      <c r="G103" s="52" t="s">
        <v>39</v>
      </c>
      <c r="H103" s="52" t="s">
        <v>39</v>
      </c>
      <c r="I103" s="74"/>
      <c r="J103" s="74"/>
      <c r="K103" s="62" t="s">
        <v>39</v>
      </c>
      <c r="L103" s="61" t="s">
        <v>70</v>
      </c>
      <c r="M103" s="52" t="s">
        <v>119</v>
      </c>
    </row>
    <row r="104" spans="1:13" ht="30" customHeight="1" x14ac:dyDescent="0.35">
      <c r="A104" s="60" t="s">
        <v>182</v>
      </c>
      <c r="B104" s="52" t="s">
        <v>13</v>
      </c>
      <c r="C104" s="59">
        <v>43892</v>
      </c>
      <c r="D104" s="59">
        <v>43927</v>
      </c>
      <c r="E104" s="43" t="s">
        <v>46</v>
      </c>
      <c r="F104" s="52" t="s">
        <v>41</v>
      </c>
      <c r="G104" s="52" t="s">
        <v>39</v>
      </c>
      <c r="H104" s="52" t="s">
        <v>41</v>
      </c>
      <c r="I104" s="74"/>
      <c r="J104" s="74"/>
      <c r="K104" s="62" t="s">
        <v>41</v>
      </c>
      <c r="L104" s="61" t="s">
        <v>70</v>
      </c>
      <c r="M104" s="52" t="s">
        <v>51</v>
      </c>
    </row>
    <row r="105" spans="1:13" ht="30" customHeight="1" x14ac:dyDescent="0.35">
      <c r="A105" s="60" t="s">
        <v>185</v>
      </c>
      <c r="B105" s="52" t="s">
        <v>5</v>
      </c>
      <c r="C105" s="59">
        <v>43892</v>
      </c>
      <c r="D105" s="59">
        <v>43936</v>
      </c>
      <c r="E105" s="43" t="s">
        <v>45</v>
      </c>
      <c r="F105" s="52" t="s">
        <v>67</v>
      </c>
      <c r="G105" s="52" t="s">
        <v>67</v>
      </c>
      <c r="H105" s="52" t="s">
        <v>67</v>
      </c>
      <c r="I105" s="74"/>
      <c r="J105" s="74"/>
      <c r="K105" s="62" t="s">
        <v>67</v>
      </c>
      <c r="L105" s="61" t="s">
        <v>70</v>
      </c>
      <c r="M105" s="52" t="s">
        <v>18</v>
      </c>
    </row>
    <row r="106" spans="1:13" ht="30" customHeight="1" x14ac:dyDescent="0.35">
      <c r="A106" s="60" t="s">
        <v>183</v>
      </c>
      <c r="B106" s="52" t="s">
        <v>90</v>
      </c>
      <c r="C106" s="59">
        <v>43892</v>
      </c>
      <c r="D106" s="59">
        <v>43936</v>
      </c>
      <c r="E106" s="43" t="s">
        <v>45</v>
      </c>
      <c r="F106" s="52" t="s">
        <v>67</v>
      </c>
      <c r="G106" s="52" t="s">
        <v>67</v>
      </c>
      <c r="H106" s="52" t="s">
        <v>67</v>
      </c>
      <c r="I106" s="74"/>
      <c r="J106" s="74"/>
      <c r="K106" s="62" t="s">
        <v>67</v>
      </c>
      <c r="L106" s="61" t="s">
        <v>70</v>
      </c>
      <c r="M106" s="52" t="s">
        <v>117</v>
      </c>
    </row>
    <row r="107" spans="1:13" ht="30" customHeight="1" x14ac:dyDescent="0.35">
      <c r="A107" s="60" t="s">
        <v>188</v>
      </c>
      <c r="B107" s="52" t="s">
        <v>28</v>
      </c>
      <c r="C107" s="59">
        <v>43892</v>
      </c>
      <c r="D107" s="59">
        <v>43992</v>
      </c>
      <c r="E107" s="43" t="s">
        <v>45</v>
      </c>
      <c r="F107" s="52" t="s">
        <v>67</v>
      </c>
      <c r="G107" s="52" t="s">
        <v>67</v>
      </c>
      <c r="H107" s="52" t="s">
        <v>39</v>
      </c>
      <c r="I107" s="74"/>
      <c r="J107" s="74"/>
      <c r="K107" s="62" t="s">
        <v>67</v>
      </c>
      <c r="L107" s="61" t="s">
        <v>70</v>
      </c>
      <c r="M107" s="52" t="s">
        <v>189</v>
      </c>
    </row>
    <row r="108" spans="1:13" ht="30" customHeight="1" x14ac:dyDescent="0.35">
      <c r="A108" s="60" t="s">
        <v>186</v>
      </c>
      <c r="B108" s="52" t="s">
        <v>13</v>
      </c>
      <c r="C108" s="59">
        <v>43899</v>
      </c>
      <c r="D108" s="59">
        <v>43936</v>
      </c>
      <c r="E108" s="43" t="s">
        <v>46</v>
      </c>
      <c r="F108" s="52" t="s">
        <v>41</v>
      </c>
      <c r="G108" s="52" t="s">
        <v>41</v>
      </c>
      <c r="H108" s="52" t="s">
        <v>39</v>
      </c>
      <c r="I108" s="74"/>
      <c r="J108" s="74"/>
      <c r="K108" s="62" t="s">
        <v>41</v>
      </c>
      <c r="L108" s="61" t="s">
        <v>70</v>
      </c>
      <c r="M108" s="52" t="s">
        <v>74</v>
      </c>
    </row>
    <row r="109" spans="1:13" ht="30" customHeight="1" x14ac:dyDescent="0.35">
      <c r="A109" s="60" t="s">
        <v>187</v>
      </c>
      <c r="B109" s="52" t="s">
        <v>49</v>
      </c>
      <c r="C109" s="59">
        <v>43899</v>
      </c>
      <c r="D109" s="59">
        <v>43936</v>
      </c>
      <c r="E109" s="43" t="s">
        <v>46</v>
      </c>
      <c r="F109" s="52" t="s">
        <v>41</v>
      </c>
      <c r="G109" s="52" t="s">
        <v>41</v>
      </c>
      <c r="H109" s="52" t="s">
        <v>39</v>
      </c>
      <c r="I109" s="74"/>
      <c r="J109" s="74"/>
      <c r="K109" s="62" t="s">
        <v>41</v>
      </c>
      <c r="L109" s="61" t="s">
        <v>70</v>
      </c>
      <c r="M109" s="52" t="s">
        <v>98</v>
      </c>
    </row>
    <row r="110" spans="1:13" ht="30" customHeight="1" x14ac:dyDescent="0.35">
      <c r="A110" s="60" t="s">
        <v>191</v>
      </c>
      <c r="B110" s="52" t="s">
        <v>49</v>
      </c>
      <c r="C110" s="59">
        <v>44375</v>
      </c>
      <c r="D110" s="59">
        <v>44428</v>
      </c>
      <c r="E110" s="43" t="s">
        <v>45</v>
      </c>
      <c r="F110" s="52" t="s">
        <v>41</v>
      </c>
      <c r="G110" s="52" t="s">
        <v>39</v>
      </c>
      <c r="H110" s="52" t="s">
        <v>41</v>
      </c>
      <c r="I110" s="74"/>
      <c r="J110" s="74"/>
      <c r="K110" s="62" t="s">
        <v>41</v>
      </c>
      <c r="L110" s="61" t="s">
        <v>70</v>
      </c>
      <c r="M110" s="52" t="s">
        <v>36</v>
      </c>
    </row>
    <row r="111" spans="1:13" ht="30" customHeight="1" x14ac:dyDescent="0.35">
      <c r="A111" s="60" t="s">
        <v>195</v>
      </c>
      <c r="B111" s="52" t="s">
        <v>90</v>
      </c>
      <c r="C111" s="59">
        <v>44459</v>
      </c>
      <c r="D111" s="59">
        <v>44512</v>
      </c>
      <c r="E111" s="43" t="s">
        <v>45</v>
      </c>
      <c r="F111" s="52" t="s">
        <v>39</v>
      </c>
      <c r="G111" s="52" t="s">
        <v>39</v>
      </c>
      <c r="H111" s="52" t="s">
        <v>39</v>
      </c>
      <c r="I111" s="74"/>
      <c r="J111" s="74"/>
      <c r="K111" s="62" t="s">
        <v>39</v>
      </c>
      <c r="L111" s="61" t="s">
        <v>70</v>
      </c>
      <c r="M111" s="52" t="s">
        <v>36</v>
      </c>
    </row>
    <row r="112" spans="1:13" ht="30" customHeight="1" x14ac:dyDescent="0.35">
      <c r="A112" s="60" t="s">
        <v>194</v>
      </c>
      <c r="B112" s="52" t="s">
        <v>28</v>
      </c>
      <c r="C112" s="59">
        <v>44466</v>
      </c>
      <c r="D112" s="59">
        <v>44519</v>
      </c>
      <c r="E112" s="43" t="s">
        <v>45</v>
      </c>
      <c r="F112" s="52" t="s">
        <v>41</v>
      </c>
      <c r="G112" s="52" t="s">
        <v>39</v>
      </c>
      <c r="H112" s="52" t="s">
        <v>39</v>
      </c>
      <c r="I112" s="74"/>
      <c r="J112" s="74"/>
      <c r="K112" s="62" t="s">
        <v>39</v>
      </c>
      <c r="L112" s="61" t="s">
        <v>70</v>
      </c>
      <c r="M112" s="52" t="s">
        <v>141</v>
      </c>
    </row>
    <row r="113" spans="1:13" ht="30" customHeight="1" x14ac:dyDescent="0.35">
      <c r="A113" s="60" t="s">
        <v>192</v>
      </c>
      <c r="B113" s="52" t="s">
        <v>20</v>
      </c>
      <c r="C113" s="59">
        <v>44473</v>
      </c>
      <c r="D113" s="59">
        <v>44526</v>
      </c>
      <c r="E113" s="43" t="s">
        <v>45</v>
      </c>
      <c r="F113" s="52" t="s">
        <v>40</v>
      </c>
      <c r="G113" s="52" t="s">
        <v>40</v>
      </c>
      <c r="H113" s="52" t="s">
        <v>40</v>
      </c>
      <c r="I113" s="74"/>
      <c r="J113" s="74"/>
      <c r="K113" s="62" t="s">
        <v>40</v>
      </c>
      <c r="L113" s="61" t="s">
        <v>70</v>
      </c>
      <c r="M113" s="52" t="s">
        <v>51</v>
      </c>
    </row>
    <row r="114" spans="1:13" ht="30" customHeight="1" x14ac:dyDescent="0.35">
      <c r="A114" s="60" t="s">
        <v>193</v>
      </c>
      <c r="B114" s="52" t="s">
        <v>22</v>
      </c>
      <c r="C114" s="59">
        <v>44473</v>
      </c>
      <c r="D114" s="59">
        <v>44526</v>
      </c>
      <c r="E114" s="43" t="s">
        <v>45</v>
      </c>
      <c r="F114" s="52" t="s">
        <v>39</v>
      </c>
      <c r="G114" s="52" t="s">
        <v>67</v>
      </c>
      <c r="H114" s="52" t="s">
        <v>39</v>
      </c>
      <c r="I114" s="74"/>
      <c r="J114" s="74"/>
      <c r="K114" s="62" t="s">
        <v>39</v>
      </c>
      <c r="L114" s="61" t="s">
        <v>70</v>
      </c>
      <c r="M114" s="52" t="s">
        <v>14</v>
      </c>
    </row>
    <row r="115" spans="1:13" ht="30" customHeight="1" x14ac:dyDescent="0.35">
      <c r="A115" s="60" t="s">
        <v>199</v>
      </c>
      <c r="B115" s="52" t="s">
        <v>5</v>
      </c>
      <c r="C115" s="59">
        <v>44480</v>
      </c>
      <c r="D115" s="59">
        <v>44533</v>
      </c>
      <c r="E115" s="52" t="s">
        <v>45</v>
      </c>
      <c r="F115" s="52" t="s">
        <v>67</v>
      </c>
      <c r="G115" s="52" t="s">
        <v>67</v>
      </c>
      <c r="H115" s="52" t="s">
        <v>67</v>
      </c>
      <c r="I115" s="74"/>
      <c r="J115" s="74"/>
      <c r="K115" s="62" t="s">
        <v>67</v>
      </c>
      <c r="L115" s="61" t="s">
        <v>70</v>
      </c>
      <c r="M115" s="52" t="s">
        <v>6</v>
      </c>
    </row>
    <row r="116" spans="1:13" ht="30" customHeight="1" x14ac:dyDescent="0.35">
      <c r="A116" s="60" t="s">
        <v>198</v>
      </c>
      <c r="B116" s="52" t="s">
        <v>5</v>
      </c>
      <c r="C116" s="59">
        <v>44494</v>
      </c>
      <c r="D116" s="59">
        <v>44547</v>
      </c>
      <c r="E116" s="43" t="s">
        <v>45</v>
      </c>
      <c r="F116" s="52" t="s">
        <v>40</v>
      </c>
      <c r="G116" s="52" t="s">
        <v>40</v>
      </c>
      <c r="H116" s="52" t="s">
        <v>67</v>
      </c>
      <c r="I116" s="74"/>
      <c r="J116" s="74"/>
      <c r="K116" s="62" t="s">
        <v>40</v>
      </c>
      <c r="L116" s="61" t="s">
        <v>70</v>
      </c>
      <c r="M116" s="52" t="s">
        <v>97</v>
      </c>
    </row>
    <row r="117" spans="1:13" ht="30" customHeight="1" x14ac:dyDescent="0.35">
      <c r="A117" s="60" t="s">
        <v>196</v>
      </c>
      <c r="B117" s="52" t="s">
        <v>8</v>
      </c>
      <c r="C117" s="59">
        <v>44494</v>
      </c>
      <c r="D117" s="59">
        <v>44547</v>
      </c>
      <c r="E117" s="43" t="s">
        <v>45</v>
      </c>
      <c r="F117" s="52" t="s">
        <v>67</v>
      </c>
      <c r="G117" s="52" t="s">
        <v>67</v>
      </c>
      <c r="H117" s="52" t="s">
        <v>67</v>
      </c>
      <c r="I117" s="74"/>
      <c r="J117" s="74"/>
      <c r="K117" s="62" t="s">
        <v>67</v>
      </c>
      <c r="L117" s="61" t="s">
        <v>70</v>
      </c>
      <c r="M117" s="52" t="s">
        <v>197</v>
      </c>
    </row>
    <row r="118" spans="1:13" ht="30" customHeight="1" x14ac:dyDescent="0.35">
      <c r="A118" s="60" t="s">
        <v>19</v>
      </c>
      <c r="B118" s="52" t="s">
        <v>20</v>
      </c>
      <c r="C118" s="59">
        <v>44508</v>
      </c>
      <c r="D118" s="59">
        <v>44566</v>
      </c>
      <c r="E118" s="60" t="s">
        <v>45</v>
      </c>
      <c r="F118" s="52" t="s">
        <v>41</v>
      </c>
      <c r="G118" s="52" t="s">
        <v>39</v>
      </c>
      <c r="H118" s="52" t="s">
        <v>39</v>
      </c>
      <c r="I118" s="74"/>
      <c r="J118" s="74"/>
      <c r="K118" s="62" t="s">
        <v>39</v>
      </c>
      <c r="L118" s="61" t="s">
        <v>70</v>
      </c>
      <c r="M118" s="52" t="s">
        <v>200</v>
      </c>
    </row>
    <row r="119" spans="1:13" ht="30" customHeight="1" x14ac:dyDescent="0.35">
      <c r="A119" s="60" t="s">
        <v>201</v>
      </c>
      <c r="B119" s="52" t="s">
        <v>25</v>
      </c>
      <c r="C119" s="59">
        <v>44515</v>
      </c>
      <c r="D119" s="59">
        <v>44575</v>
      </c>
      <c r="E119" s="60" t="s">
        <v>45</v>
      </c>
      <c r="F119" s="52" t="s">
        <v>39</v>
      </c>
      <c r="G119" s="52" t="s">
        <v>39</v>
      </c>
      <c r="H119" s="52" t="s">
        <v>39</v>
      </c>
      <c r="I119" s="74"/>
      <c r="J119" s="74"/>
      <c r="K119" s="62" t="s">
        <v>39</v>
      </c>
      <c r="L119" s="61" t="s">
        <v>70</v>
      </c>
      <c r="M119" s="52" t="s">
        <v>138</v>
      </c>
    </row>
    <row r="120" spans="1:13" ht="30" customHeight="1" x14ac:dyDescent="0.35">
      <c r="A120" s="60" t="s">
        <v>202</v>
      </c>
      <c r="B120" s="52" t="s">
        <v>22</v>
      </c>
      <c r="C120" s="59">
        <v>44522</v>
      </c>
      <c r="D120" s="59">
        <v>44593</v>
      </c>
      <c r="E120" s="60" t="s">
        <v>45</v>
      </c>
      <c r="F120" s="52" t="s">
        <v>39</v>
      </c>
      <c r="G120" s="52" t="s">
        <v>39</v>
      </c>
      <c r="H120" s="52" t="s">
        <v>39</v>
      </c>
      <c r="I120" s="74"/>
      <c r="J120" s="74"/>
      <c r="K120" s="62" t="s">
        <v>39</v>
      </c>
      <c r="L120" s="61" t="s">
        <v>70</v>
      </c>
      <c r="M120" s="52" t="s">
        <v>117</v>
      </c>
    </row>
    <row r="121" spans="1:13" ht="30" customHeight="1" x14ac:dyDescent="0.35">
      <c r="A121" s="60" t="s">
        <v>203</v>
      </c>
      <c r="B121" s="52" t="s">
        <v>49</v>
      </c>
      <c r="C121" s="59">
        <v>44529</v>
      </c>
      <c r="D121" s="59">
        <v>44593</v>
      </c>
      <c r="E121" s="60" t="s">
        <v>45</v>
      </c>
      <c r="F121" s="52" t="s">
        <v>39</v>
      </c>
      <c r="G121" s="52" t="s">
        <v>39</v>
      </c>
      <c r="H121" s="52" t="s">
        <v>39</v>
      </c>
      <c r="I121" s="74"/>
      <c r="J121" s="74"/>
      <c r="K121" s="62" t="s">
        <v>39</v>
      </c>
      <c r="L121" s="61" t="s">
        <v>70</v>
      </c>
      <c r="M121" s="52" t="s">
        <v>204</v>
      </c>
    </row>
    <row r="122" spans="1:13" ht="30" customHeight="1" x14ac:dyDescent="0.35">
      <c r="A122" s="60" t="s">
        <v>207</v>
      </c>
      <c r="B122" s="52" t="s">
        <v>13</v>
      </c>
      <c r="C122" s="59">
        <v>44536</v>
      </c>
      <c r="D122" s="59">
        <v>44593</v>
      </c>
      <c r="E122" s="60" t="s">
        <v>46</v>
      </c>
      <c r="F122" s="52" t="s">
        <v>41</v>
      </c>
      <c r="G122" s="52" t="s">
        <v>39</v>
      </c>
      <c r="H122" s="52" t="s">
        <v>39</v>
      </c>
      <c r="I122" s="74"/>
      <c r="J122" s="74"/>
      <c r="K122" s="62" t="s">
        <v>39</v>
      </c>
      <c r="L122" s="61" t="s">
        <v>70</v>
      </c>
      <c r="M122" s="52" t="s">
        <v>119</v>
      </c>
    </row>
    <row r="123" spans="1:13" ht="30" customHeight="1" x14ac:dyDescent="0.35">
      <c r="A123" s="60" t="s">
        <v>205</v>
      </c>
      <c r="B123" s="52" t="s">
        <v>28</v>
      </c>
      <c r="C123" s="59">
        <v>44536</v>
      </c>
      <c r="D123" s="59">
        <v>44603</v>
      </c>
      <c r="E123" s="60" t="s">
        <v>45</v>
      </c>
      <c r="F123" s="52" t="s">
        <v>40</v>
      </c>
      <c r="G123" s="52" t="s">
        <v>40</v>
      </c>
      <c r="H123" s="52" t="s">
        <v>67</v>
      </c>
      <c r="I123" s="74"/>
      <c r="J123" s="74"/>
      <c r="K123" s="62" t="s">
        <v>40</v>
      </c>
      <c r="L123" s="61" t="s">
        <v>70</v>
      </c>
      <c r="M123" s="52" t="s">
        <v>141</v>
      </c>
    </row>
    <row r="124" spans="1:13" ht="30" customHeight="1" x14ac:dyDescent="0.35">
      <c r="A124" s="60" t="s">
        <v>206</v>
      </c>
      <c r="B124" s="52" t="s">
        <v>8</v>
      </c>
      <c r="C124" s="59">
        <v>44536</v>
      </c>
      <c r="D124" s="59">
        <v>44603</v>
      </c>
      <c r="E124" s="60" t="s">
        <v>45</v>
      </c>
      <c r="F124" s="52" t="s">
        <v>67</v>
      </c>
      <c r="G124" s="52" t="s">
        <v>67</v>
      </c>
      <c r="H124" s="52" t="s">
        <v>67</v>
      </c>
      <c r="I124" s="74"/>
      <c r="J124" s="74"/>
      <c r="K124" s="62" t="s">
        <v>67</v>
      </c>
      <c r="L124" s="61" t="s">
        <v>70</v>
      </c>
      <c r="M124" s="52" t="s">
        <v>149</v>
      </c>
    </row>
    <row r="125" spans="1:13" ht="30" customHeight="1" x14ac:dyDescent="0.35">
      <c r="A125" s="60" t="s">
        <v>209</v>
      </c>
      <c r="B125" s="52" t="s">
        <v>25</v>
      </c>
      <c r="C125" s="59">
        <v>44578</v>
      </c>
      <c r="D125" s="59">
        <v>44624</v>
      </c>
      <c r="E125" s="60" t="s">
        <v>46</v>
      </c>
      <c r="F125" s="52" t="s">
        <v>39</v>
      </c>
      <c r="G125" s="52" t="s">
        <v>39</v>
      </c>
      <c r="H125" s="52" t="s">
        <v>39</v>
      </c>
      <c r="I125" s="74"/>
      <c r="J125" s="74"/>
      <c r="K125" s="62" t="s">
        <v>39</v>
      </c>
      <c r="L125" s="61" t="s">
        <v>70</v>
      </c>
      <c r="M125" s="52" t="s">
        <v>138</v>
      </c>
    </row>
    <row r="126" spans="1:13" ht="30" customHeight="1" x14ac:dyDescent="0.35">
      <c r="A126" s="60" t="s">
        <v>208</v>
      </c>
      <c r="B126" s="52" t="s">
        <v>8</v>
      </c>
      <c r="C126" s="59">
        <v>44578</v>
      </c>
      <c r="D126" s="59">
        <v>44629</v>
      </c>
      <c r="E126" s="60" t="s">
        <v>45</v>
      </c>
      <c r="F126" s="52" t="s">
        <v>67</v>
      </c>
      <c r="G126" s="52" t="s">
        <v>67</v>
      </c>
      <c r="H126" s="52" t="s">
        <v>67</v>
      </c>
      <c r="I126" s="74"/>
      <c r="J126" s="74"/>
      <c r="K126" s="62" t="s">
        <v>67</v>
      </c>
      <c r="L126" s="61" t="s">
        <v>70</v>
      </c>
      <c r="M126" s="52" t="s">
        <v>117</v>
      </c>
    </row>
    <row r="127" spans="1:13" ht="30" customHeight="1" x14ac:dyDescent="0.35">
      <c r="A127" s="60" t="s">
        <v>210</v>
      </c>
      <c r="B127" s="52" t="s">
        <v>5</v>
      </c>
      <c r="C127" s="59">
        <v>44585</v>
      </c>
      <c r="D127" s="59">
        <v>44638</v>
      </c>
      <c r="E127" s="60" t="s">
        <v>45</v>
      </c>
      <c r="F127" s="52" t="s">
        <v>67</v>
      </c>
      <c r="G127" s="52" t="s">
        <v>67</v>
      </c>
      <c r="H127" s="52" t="s">
        <v>67</v>
      </c>
      <c r="I127" s="74"/>
      <c r="J127" s="74"/>
      <c r="K127" s="62" t="s">
        <v>67</v>
      </c>
      <c r="L127" s="61" t="s">
        <v>70</v>
      </c>
      <c r="M127" s="52" t="s">
        <v>211</v>
      </c>
    </row>
    <row r="128" spans="1:13" ht="30" customHeight="1" x14ac:dyDescent="0.35">
      <c r="A128" s="60" t="s">
        <v>218</v>
      </c>
      <c r="B128" s="52" t="s">
        <v>13</v>
      </c>
      <c r="C128" s="59">
        <v>44592</v>
      </c>
      <c r="D128" s="59">
        <v>44638</v>
      </c>
      <c r="E128" s="60" t="s">
        <v>46</v>
      </c>
      <c r="F128" s="52" t="s">
        <v>39</v>
      </c>
      <c r="G128" s="52" t="s">
        <v>39</v>
      </c>
      <c r="H128" s="52" t="s">
        <v>39</v>
      </c>
      <c r="I128" s="74"/>
      <c r="J128" s="74"/>
      <c r="K128" s="62" t="s">
        <v>39</v>
      </c>
      <c r="L128" s="61" t="s">
        <v>70</v>
      </c>
      <c r="M128" s="52" t="s">
        <v>140</v>
      </c>
    </row>
    <row r="129" spans="1:13" ht="30" customHeight="1" x14ac:dyDescent="0.35">
      <c r="A129" s="60" t="s">
        <v>212</v>
      </c>
      <c r="B129" s="52" t="s">
        <v>22</v>
      </c>
      <c r="C129" s="59">
        <v>44599</v>
      </c>
      <c r="D129" s="59">
        <v>44617</v>
      </c>
      <c r="E129" s="60" t="s">
        <v>46</v>
      </c>
      <c r="F129" s="52" t="s">
        <v>39</v>
      </c>
      <c r="G129" s="52" t="s">
        <v>67</v>
      </c>
      <c r="H129" s="52" t="s">
        <v>39</v>
      </c>
      <c r="I129" s="74"/>
      <c r="J129" s="74"/>
      <c r="K129" s="62" t="s">
        <v>39</v>
      </c>
      <c r="L129" s="61" t="s">
        <v>70</v>
      </c>
      <c r="M129" s="52" t="s">
        <v>11</v>
      </c>
    </row>
    <row r="130" spans="1:13" ht="30" customHeight="1" x14ac:dyDescent="0.35">
      <c r="A130" s="60" t="s">
        <v>213</v>
      </c>
      <c r="B130" s="52" t="s">
        <v>28</v>
      </c>
      <c r="C130" s="59">
        <v>44599</v>
      </c>
      <c r="D130" s="59">
        <v>44652</v>
      </c>
      <c r="E130" s="60" t="s">
        <v>45</v>
      </c>
      <c r="F130" s="52" t="s">
        <v>67</v>
      </c>
      <c r="G130" s="52" t="s">
        <v>67</v>
      </c>
      <c r="H130" s="52" t="s">
        <v>67</v>
      </c>
      <c r="I130" s="74"/>
      <c r="J130" s="74"/>
      <c r="K130" s="62" t="s">
        <v>67</v>
      </c>
      <c r="L130" s="61" t="s">
        <v>70</v>
      </c>
      <c r="M130" s="52" t="s">
        <v>214</v>
      </c>
    </row>
    <row r="131" spans="1:13" ht="30" customHeight="1" x14ac:dyDescent="0.35">
      <c r="A131" s="60" t="s">
        <v>215</v>
      </c>
      <c r="B131" s="52" t="s">
        <v>20</v>
      </c>
      <c r="C131" s="59">
        <v>44606</v>
      </c>
      <c r="D131" s="59">
        <v>44659</v>
      </c>
      <c r="E131" s="60" t="s">
        <v>45</v>
      </c>
      <c r="F131" s="52" t="s">
        <v>40</v>
      </c>
      <c r="G131" s="52" t="s">
        <v>67</v>
      </c>
      <c r="H131" s="52" t="s">
        <v>67</v>
      </c>
      <c r="I131" s="74"/>
      <c r="J131" s="74"/>
      <c r="K131" s="62" t="s">
        <v>67</v>
      </c>
      <c r="L131" s="61" t="s">
        <v>70</v>
      </c>
      <c r="M131" s="52" t="s">
        <v>216</v>
      </c>
    </row>
    <row r="132" spans="1:13" ht="30" customHeight="1" x14ac:dyDescent="0.35">
      <c r="A132" s="60" t="s">
        <v>86</v>
      </c>
      <c r="B132" s="52" t="s">
        <v>20</v>
      </c>
      <c r="C132" s="59">
        <v>44613</v>
      </c>
      <c r="D132" s="59">
        <v>44690</v>
      </c>
      <c r="E132" s="60" t="s">
        <v>46</v>
      </c>
      <c r="F132" s="52" t="s">
        <v>41</v>
      </c>
      <c r="G132" s="52" t="s">
        <v>39</v>
      </c>
      <c r="H132" s="52" t="s">
        <v>41</v>
      </c>
      <c r="I132" s="74"/>
      <c r="J132" s="74"/>
      <c r="K132" s="62" t="s">
        <v>41</v>
      </c>
      <c r="L132" s="61" t="s">
        <v>70</v>
      </c>
      <c r="M132" s="52" t="s">
        <v>204</v>
      </c>
    </row>
    <row r="133" spans="1:13" ht="30" customHeight="1" x14ac:dyDescent="0.35">
      <c r="A133" s="60" t="s">
        <v>223</v>
      </c>
      <c r="B133" s="52" t="s">
        <v>5</v>
      </c>
      <c r="C133" s="59">
        <v>44613</v>
      </c>
      <c r="D133" s="59">
        <v>44690</v>
      </c>
      <c r="E133" s="60" t="s">
        <v>45</v>
      </c>
      <c r="F133" s="52" t="s">
        <v>40</v>
      </c>
      <c r="G133" s="52" t="s">
        <v>40</v>
      </c>
      <c r="H133" s="52" t="s">
        <v>40</v>
      </c>
      <c r="I133" s="74"/>
      <c r="J133" s="74"/>
      <c r="K133" s="62" t="s">
        <v>40</v>
      </c>
      <c r="L133" s="61" t="s">
        <v>70</v>
      </c>
      <c r="M133" s="52" t="s">
        <v>101</v>
      </c>
    </row>
    <row r="134" spans="1:13" ht="30" customHeight="1" x14ac:dyDescent="0.35">
      <c r="A134" s="60" t="s">
        <v>217</v>
      </c>
      <c r="B134" s="52" t="s">
        <v>28</v>
      </c>
      <c r="C134" s="59">
        <v>44620</v>
      </c>
      <c r="D134" s="59">
        <v>44670</v>
      </c>
      <c r="E134" s="60" t="s">
        <v>46</v>
      </c>
      <c r="F134" s="52" t="s">
        <v>39</v>
      </c>
      <c r="G134" s="52" t="s">
        <v>39</v>
      </c>
      <c r="H134" s="52" t="s">
        <v>39</v>
      </c>
      <c r="I134" s="74"/>
      <c r="J134" s="74"/>
      <c r="K134" s="62" t="s">
        <v>39</v>
      </c>
      <c r="L134" s="61" t="s">
        <v>70</v>
      </c>
      <c r="M134" s="52" t="s">
        <v>141</v>
      </c>
    </row>
    <row r="135" spans="1:13" ht="30" customHeight="1" x14ac:dyDescent="0.35">
      <c r="A135" s="60" t="s">
        <v>222</v>
      </c>
      <c r="B135" s="52" t="s">
        <v>13</v>
      </c>
      <c r="C135" s="59">
        <v>44620</v>
      </c>
      <c r="D135" s="59">
        <v>44690</v>
      </c>
      <c r="E135" s="60" t="s">
        <v>46</v>
      </c>
      <c r="F135" s="52" t="s">
        <v>41</v>
      </c>
      <c r="G135" s="52" t="s">
        <v>39</v>
      </c>
      <c r="H135" s="52" t="s">
        <v>41</v>
      </c>
      <c r="I135" s="74"/>
      <c r="J135" s="74"/>
      <c r="K135" s="62" t="s">
        <v>41</v>
      </c>
      <c r="L135" s="61" t="s">
        <v>70</v>
      </c>
      <c r="M135" s="52" t="s">
        <v>119</v>
      </c>
    </row>
    <row r="136" spans="1:13" ht="30" customHeight="1" x14ac:dyDescent="0.35">
      <c r="A136" s="60" t="s">
        <v>220</v>
      </c>
      <c r="B136" s="52" t="s">
        <v>20</v>
      </c>
      <c r="C136" s="59">
        <v>44627</v>
      </c>
      <c r="D136" s="59">
        <v>44685</v>
      </c>
      <c r="E136" s="60" t="s">
        <v>46</v>
      </c>
      <c r="F136" s="52" t="s">
        <v>67</v>
      </c>
      <c r="G136" s="52" t="s">
        <v>67</v>
      </c>
      <c r="H136" s="52" t="s">
        <v>67</v>
      </c>
      <c r="I136" s="74"/>
      <c r="J136" s="74"/>
      <c r="K136" s="62" t="s">
        <v>67</v>
      </c>
      <c r="L136" s="61" t="s">
        <v>70</v>
      </c>
      <c r="M136" s="52" t="s">
        <v>51</v>
      </c>
    </row>
    <row r="137" spans="1:13" ht="30" customHeight="1" x14ac:dyDescent="0.35">
      <c r="A137" s="60" t="s">
        <v>219</v>
      </c>
      <c r="B137" s="52" t="s">
        <v>8</v>
      </c>
      <c r="C137" s="59">
        <v>44634</v>
      </c>
      <c r="D137" s="59">
        <v>44685</v>
      </c>
      <c r="E137" s="60" t="s">
        <v>46</v>
      </c>
      <c r="F137" s="52" t="s">
        <v>39</v>
      </c>
      <c r="G137" s="52" t="s">
        <v>39</v>
      </c>
      <c r="H137" s="52" t="s">
        <v>39</v>
      </c>
      <c r="I137" s="74"/>
      <c r="J137" s="74"/>
      <c r="K137" s="62" t="s">
        <v>39</v>
      </c>
      <c r="L137" s="61" t="s">
        <v>70</v>
      </c>
      <c r="M137" s="52" t="s">
        <v>180</v>
      </c>
    </row>
    <row r="138" spans="1:13" ht="30" customHeight="1" x14ac:dyDescent="0.35">
      <c r="A138" s="60" t="s">
        <v>221</v>
      </c>
      <c r="B138" s="52" t="s">
        <v>90</v>
      </c>
      <c r="C138" s="59">
        <v>44641</v>
      </c>
      <c r="D138" s="59">
        <v>44692</v>
      </c>
      <c r="E138" s="60" t="s">
        <v>46</v>
      </c>
      <c r="F138" s="52" t="s">
        <v>41</v>
      </c>
      <c r="G138" s="52" t="s">
        <v>41</v>
      </c>
      <c r="H138" s="52" t="s">
        <v>39</v>
      </c>
      <c r="I138" s="74"/>
      <c r="J138" s="74"/>
      <c r="K138" s="62" t="s">
        <v>41</v>
      </c>
      <c r="L138" s="61" t="s">
        <v>70</v>
      </c>
      <c r="M138" s="52" t="s">
        <v>14</v>
      </c>
    </row>
    <row r="139" spans="1:13" ht="30" customHeight="1" x14ac:dyDescent="0.35">
      <c r="A139" s="60" t="s">
        <v>226</v>
      </c>
      <c r="B139" s="52" t="s">
        <v>28</v>
      </c>
      <c r="C139" s="59">
        <v>44641</v>
      </c>
      <c r="D139" s="59">
        <v>44699</v>
      </c>
      <c r="E139" s="60" t="s">
        <v>45</v>
      </c>
      <c r="F139" s="52" t="s">
        <v>39</v>
      </c>
      <c r="G139" s="52" t="s">
        <v>39</v>
      </c>
      <c r="H139" s="52" t="s">
        <v>39</v>
      </c>
      <c r="I139" s="74"/>
      <c r="J139" s="74"/>
      <c r="K139" s="62" t="s">
        <v>39</v>
      </c>
      <c r="L139" s="61" t="s">
        <v>70</v>
      </c>
      <c r="M139" s="52" t="s">
        <v>38</v>
      </c>
    </row>
    <row r="140" spans="1:13" ht="30" customHeight="1" x14ac:dyDescent="0.35">
      <c r="A140" s="60" t="s">
        <v>228</v>
      </c>
      <c r="B140" s="52" t="s">
        <v>5</v>
      </c>
      <c r="C140" s="59">
        <v>44641</v>
      </c>
      <c r="D140" s="59">
        <v>44700</v>
      </c>
      <c r="E140" s="60" t="s">
        <v>45</v>
      </c>
      <c r="F140" s="52" t="s">
        <v>39</v>
      </c>
      <c r="G140" s="52" t="s">
        <v>67</v>
      </c>
      <c r="H140" s="52" t="s">
        <v>39</v>
      </c>
      <c r="I140" s="74"/>
      <c r="J140" s="74"/>
      <c r="K140" s="62" t="s">
        <v>39</v>
      </c>
      <c r="L140" s="61" t="s">
        <v>70</v>
      </c>
      <c r="M140" s="52" t="s">
        <v>77</v>
      </c>
    </row>
    <row r="141" spans="1:13" ht="30" customHeight="1" x14ac:dyDescent="0.35">
      <c r="A141" s="60" t="s">
        <v>227</v>
      </c>
      <c r="B141" s="52" t="s">
        <v>5</v>
      </c>
      <c r="C141" s="59">
        <v>44648</v>
      </c>
      <c r="D141" s="59">
        <v>44699</v>
      </c>
      <c r="E141" s="60" t="s">
        <v>46</v>
      </c>
      <c r="F141" s="52" t="s">
        <v>39</v>
      </c>
      <c r="G141" s="52" t="s">
        <v>39</v>
      </c>
      <c r="H141" s="52" t="s">
        <v>39</v>
      </c>
      <c r="I141" s="74"/>
      <c r="J141" s="74"/>
      <c r="K141" s="62" t="s">
        <v>39</v>
      </c>
      <c r="L141" s="61" t="s">
        <v>70</v>
      </c>
      <c r="M141" s="52" t="s">
        <v>97</v>
      </c>
    </row>
    <row r="142" spans="1:13" ht="30" customHeight="1" x14ac:dyDescent="0.35">
      <c r="A142" s="60" t="s">
        <v>224</v>
      </c>
      <c r="B142" s="52" t="s">
        <v>22</v>
      </c>
      <c r="C142" s="59">
        <v>44648</v>
      </c>
      <c r="D142" s="59">
        <v>44699</v>
      </c>
      <c r="E142" s="60" t="s">
        <v>46</v>
      </c>
      <c r="F142" s="52" t="s">
        <v>41</v>
      </c>
      <c r="G142" s="52" t="s">
        <v>39</v>
      </c>
      <c r="H142" s="52" t="s">
        <v>39</v>
      </c>
      <c r="I142" s="74"/>
      <c r="J142" s="74"/>
      <c r="K142" s="62" t="s">
        <v>39</v>
      </c>
      <c r="L142" s="61" t="s">
        <v>70</v>
      </c>
      <c r="M142" s="52" t="s">
        <v>225</v>
      </c>
    </row>
    <row r="143" spans="1:13" ht="30" customHeight="1" x14ac:dyDescent="0.35">
      <c r="A143" s="60" t="s">
        <v>229</v>
      </c>
      <c r="B143" s="52" t="s">
        <v>13</v>
      </c>
      <c r="C143" s="59">
        <v>44676</v>
      </c>
      <c r="D143" s="59">
        <v>44733</v>
      </c>
      <c r="E143" s="60" t="s">
        <v>46</v>
      </c>
      <c r="F143" s="52" t="s">
        <v>41</v>
      </c>
      <c r="G143" s="52" t="s">
        <v>39</v>
      </c>
      <c r="H143" s="52" t="s">
        <v>41</v>
      </c>
      <c r="I143" s="74"/>
      <c r="J143" s="74"/>
      <c r="K143" s="62" t="s">
        <v>41</v>
      </c>
      <c r="L143" s="61" t="s">
        <v>70</v>
      </c>
      <c r="M143" s="52" t="s">
        <v>141</v>
      </c>
    </row>
    <row r="144" spans="1:13" ht="30" customHeight="1" x14ac:dyDescent="0.35">
      <c r="A144" s="60" t="s">
        <v>150</v>
      </c>
      <c r="B144" s="52" t="s">
        <v>49</v>
      </c>
      <c r="C144" s="97">
        <v>44690</v>
      </c>
      <c r="D144" s="97">
        <v>44747</v>
      </c>
      <c r="E144" s="60" t="s">
        <v>238</v>
      </c>
      <c r="F144" s="52" t="s">
        <v>41</v>
      </c>
      <c r="G144" s="52" t="s">
        <v>39</v>
      </c>
      <c r="H144" s="52" t="s">
        <v>39</v>
      </c>
      <c r="I144" s="74"/>
      <c r="J144" s="74"/>
      <c r="K144" s="62" t="s">
        <v>39</v>
      </c>
      <c r="L144" s="61" t="s">
        <v>70</v>
      </c>
      <c r="M144" s="52" t="s">
        <v>204</v>
      </c>
    </row>
    <row r="145" spans="1:13" ht="30" customHeight="1" x14ac:dyDescent="0.35">
      <c r="A145" s="60" t="s">
        <v>232</v>
      </c>
      <c r="B145" s="52" t="s">
        <v>8</v>
      </c>
      <c r="C145" s="97">
        <v>44690</v>
      </c>
      <c r="D145" s="97">
        <v>44747</v>
      </c>
      <c r="E145" s="60" t="s">
        <v>45</v>
      </c>
      <c r="F145" s="52" t="s">
        <v>41</v>
      </c>
      <c r="G145" s="52" t="s">
        <v>41</v>
      </c>
      <c r="H145" s="52" t="s">
        <v>39</v>
      </c>
      <c r="I145" s="74"/>
      <c r="J145" s="74"/>
      <c r="K145" s="62" t="s">
        <v>41</v>
      </c>
      <c r="L145" s="61" t="s">
        <v>70</v>
      </c>
      <c r="M145" s="52" t="s">
        <v>138</v>
      </c>
    </row>
    <row r="146" spans="1:13" ht="30" customHeight="1" x14ac:dyDescent="0.35">
      <c r="A146" s="60" t="s">
        <v>231</v>
      </c>
      <c r="B146" s="52" t="s">
        <v>22</v>
      </c>
      <c r="C146" s="97">
        <v>44690</v>
      </c>
      <c r="D146" s="97">
        <v>44747</v>
      </c>
      <c r="E146" s="60" t="s">
        <v>45</v>
      </c>
      <c r="F146" s="52" t="s">
        <v>67</v>
      </c>
      <c r="G146" s="52" t="s">
        <v>67</v>
      </c>
      <c r="H146" s="52" t="s">
        <v>67</v>
      </c>
      <c r="I146" s="74"/>
      <c r="J146" s="74"/>
      <c r="K146" s="62" t="s">
        <v>67</v>
      </c>
      <c r="L146" s="61" t="s">
        <v>70</v>
      </c>
      <c r="M146" s="52" t="s">
        <v>117</v>
      </c>
    </row>
    <row r="147" spans="1:13" ht="30" customHeight="1" x14ac:dyDescent="0.35">
      <c r="A147" s="60" t="s">
        <v>230</v>
      </c>
      <c r="B147" s="52" t="s">
        <v>5</v>
      </c>
      <c r="C147" s="97">
        <v>44690</v>
      </c>
      <c r="D147" s="97">
        <v>44747</v>
      </c>
      <c r="E147" s="60" t="s">
        <v>238</v>
      </c>
      <c r="F147" s="52" t="s">
        <v>67</v>
      </c>
      <c r="G147" s="52" t="s">
        <v>67</v>
      </c>
      <c r="H147" s="52" t="s">
        <v>67</v>
      </c>
      <c r="I147" s="74"/>
      <c r="J147" s="74"/>
      <c r="K147" s="62" t="s">
        <v>67</v>
      </c>
      <c r="L147" s="61" t="s">
        <v>70</v>
      </c>
      <c r="M147" s="52" t="s">
        <v>97</v>
      </c>
    </row>
    <row r="148" spans="1:13" ht="30" customHeight="1" x14ac:dyDescent="0.35">
      <c r="A148" s="60" t="s">
        <v>233</v>
      </c>
      <c r="B148" s="52" t="s">
        <v>8</v>
      </c>
      <c r="C148" s="97">
        <v>44725</v>
      </c>
      <c r="D148" s="97">
        <v>44771</v>
      </c>
      <c r="E148" s="60" t="s">
        <v>46</v>
      </c>
      <c r="F148" s="52" t="s">
        <v>41</v>
      </c>
      <c r="G148" s="52" t="s">
        <v>41</v>
      </c>
      <c r="H148" s="52" t="s">
        <v>39</v>
      </c>
      <c r="I148" s="74"/>
      <c r="J148" s="74"/>
      <c r="K148" s="62" t="s">
        <v>41</v>
      </c>
      <c r="L148" s="61" t="s">
        <v>70</v>
      </c>
      <c r="M148" s="52" t="s">
        <v>239</v>
      </c>
    </row>
    <row r="149" spans="1:13" ht="30" customHeight="1" x14ac:dyDescent="0.35">
      <c r="A149" s="98" t="s">
        <v>235</v>
      </c>
      <c r="B149" s="52" t="s">
        <v>22</v>
      </c>
      <c r="C149" s="97">
        <v>44732</v>
      </c>
      <c r="D149" s="97">
        <v>44785</v>
      </c>
      <c r="E149" s="60" t="s">
        <v>45</v>
      </c>
      <c r="F149" s="52" t="s">
        <v>39</v>
      </c>
      <c r="G149" s="52" t="s">
        <v>39</v>
      </c>
      <c r="H149" s="52" t="s">
        <v>39</v>
      </c>
      <c r="I149" s="74"/>
      <c r="J149" s="74"/>
      <c r="K149" s="62" t="s">
        <v>39</v>
      </c>
      <c r="L149" s="61" t="s">
        <v>70</v>
      </c>
      <c r="M149" s="52" t="s">
        <v>240</v>
      </c>
    </row>
    <row r="150" spans="1:13" ht="30" customHeight="1" x14ac:dyDescent="0.35">
      <c r="A150" s="60" t="s">
        <v>234</v>
      </c>
      <c r="B150" s="52" t="s">
        <v>49</v>
      </c>
      <c r="C150" s="97">
        <v>44732</v>
      </c>
      <c r="D150" s="97">
        <v>44826</v>
      </c>
      <c r="E150" s="60" t="s">
        <v>45</v>
      </c>
      <c r="F150" s="52" t="s">
        <v>67</v>
      </c>
      <c r="G150" s="52" t="s">
        <v>67</v>
      </c>
      <c r="H150" s="52" t="s">
        <v>67</v>
      </c>
      <c r="I150" s="74"/>
      <c r="J150" s="74"/>
      <c r="K150" s="62" t="s">
        <v>67</v>
      </c>
      <c r="L150" s="56" t="s">
        <v>70</v>
      </c>
      <c r="M150" s="52" t="s">
        <v>96</v>
      </c>
    </row>
    <row r="151" spans="1:13" ht="30" customHeight="1" x14ac:dyDescent="0.35">
      <c r="A151" s="60" t="s">
        <v>236</v>
      </c>
      <c r="B151" s="52" t="s">
        <v>20</v>
      </c>
      <c r="C151" s="97">
        <v>44739</v>
      </c>
      <c r="D151" s="97">
        <v>44785</v>
      </c>
      <c r="E151" s="60" t="s">
        <v>46</v>
      </c>
      <c r="F151" s="52" t="s">
        <v>39</v>
      </c>
      <c r="G151" s="52" t="s">
        <v>39</v>
      </c>
      <c r="H151" s="52" t="s">
        <v>39</v>
      </c>
      <c r="I151" s="74"/>
      <c r="J151" s="74"/>
      <c r="K151" s="62" t="s">
        <v>39</v>
      </c>
      <c r="L151" s="61" t="s">
        <v>70</v>
      </c>
      <c r="M151" s="52" t="s">
        <v>36</v>
      </c>
    </row>
    <row r="152" spans="1:13" ht="30" customHeight="1" x14ac:dyDescent="0.35">
      <c r="A152" s="60" t="s">
        <v>172</v>
      </c>
      <c r="B152" s="52" t="s">
        <v>25</v>
      </c>
      <c r="C152" s="97">
        <v>44753</v>
      </c>
      <c r="D152" s="97">
        <v>44809</v>
      </c>
      <c r="E152" s="60" t="s">
        <v>238</v>
      </c>
      <c r="F152" s="52" t="s">
        <v>39</v>
      </c>
      <c r="G152" s="52" t="s">
        <v>67</v>
      </c>
      <c r="H152" s="52" t="s">
        <v>67</v>
      </c>
      <c r="I152" s="74"/>
      <c r="J152" s="74"/>
      <c r="K152" s="62" t="s">
        <v>67</v>
      </c>
      <c r="L152" s="56" t="s">
        <v>70</v>
      </c>
      <c r="M152" s="52" t="s">
        <v>216</v>
      </c>
    </row>
    <row r="153" spans="1:13" ht="30" customHeight="1" x14ac:dyDescent="0.35">
      <c r="A153" s="60" t="s">
        <v>89</v>
      </c>
      <c r="B153" s="52" t="s">
        <v>90</v>
      </c>
      <c r="C153" s="97">
        <v>44753</v>
      </c>
      <c r="D153" s="97">
        <v>44809</v>
      </c>
      <c r="E153" s="60" t="s">
        <v>238</v>
      </c>
      <c r="F153" s="52" t="s">
        <v>67</v>
      </c>
      <c r="G153" s="52" t="s">
        <v>40</v>
      </c>
      <c r="H153" s="52" t="s">
        <v>67</v>
      </c>
      <c r="I153" s="74"/>
      <c r="J153" s="74"/>
      <c r="K153" s="62" t="s">
        <v>40</v>
      </c>
      <c r="L153" s="61" t="s">
        <v>70</v>
      </c>
      <c r="M153" s="52" t="s">
        <v>225</v>
      </c>
    </row>
    <row r="154" spans="1:13" ht="30" customHeight="1" x14ac:dyDescent="0.35">
      <c r="A154" s="60" t="s">
        <v>21</v>
      </c>
      <c r="B154" s="52" t="s">
        <v>22</v>
      </c>
      <c r="C154" s="97">
        <v>44760</v>
      </c>
      <c r="D154" s="97">
        <v>44825</v>
      </c>
      <c r="E154" s="60" t="s">
        <v>238</v>
      </c>
      <c r="F154" s="52" t="s">
        <v>40</v>
      </c>
      <c r="G154" s="52" t="s">
        <v>40</v>
      </c>
      <c r="H154" s="52" t="s">
        <v>40</v>
      </c>
      <c r="I154" s="74"/>
      <c r="J154" s="74"/>
      <c r="K154" s="62" t="s">
        <v>40</v>
      </c>
      <c r="L154" s="56" t="s">
        <v>70</v>
      </c>
      <c r="M154" s="52" t="s">
        <v>101</v>
      </c>
    </row>
    <row r="155" spans="1:13" ht="30" customHeight="1" x14ac:dyDescent="0.35">
      <c r="A155" s="60" t="s">
        <v>118</v>
      </c>
      <c r="B155" s="52" t="s">
        <v>13</v>
      </c>
      <c r="C155" s="97">
        <v>44760</v>
      </c>
      <c r="D155" s="97">
        <v>44825</v>
      </c>
      <c r="E155" s="60" t="s">
        <v>45</v>
      </c>
      <c r="F155" s="52" t="s">
        <v>41</v>
      </c>
      <c r="G155" s="52" t="s">
        <v>39</v>
      </c>
      <c r="H155" s="52" t="s">
        <v>39</v>
      </c>
      <c r="I155" s="74"/>
      <c r="J155" s="74"/>
      <c r="K155" s="62" t="s">
        <v>39</v>
      </c>
      <c r="L155" s="56" t="s">
        <v>70</v>
      </c>
      <c r="M155" s="52" t="s">
        <v>241</v>
      </c>
    </row>
    <row r="156" spans="1:13" ht="30" customHeight="1" x14ac:dyDescent="0.35">
      <c r="A156" s="60" t="s">
        <v>237</v>
      </c>
      <c r="B156" s="52" t="s">
        <v>28</v>
      </c>
      <c r="C156" s="97">
        <v>44760</v>
      </c>
      <c r="D156" s="97">
        <v>44825</v>
      </c>
      <c r="E156" s="60" t="s">
        <v>238</v>
      </c>
      <c r="F156" s="52" t="s">
        <v>39</v>
      </c>
      <c r="G156" s="52" t="s">
        <v>39</v>
      </c>
      <c r="H156" s="52" t="s">
        <v>39</v>
      </c>
      <c r="I156" s="74"/>
      <c r="J156" s="74"/>
      <c r="K156" s="62" t="s">
        <v>39</v>
      </c>
      <c r="L156" s="56" t="s">
        <v>70</v>
      </c>
      <c r="M156" s="52" t="s">
        <v>242</v>
      </c>
    </row>
    <row r="157" spans="1:13" ht="30" customHeight="1" x14ac:dyDescent="0.35">
      <c r="A157" s="60" t="s">
        <v>243</v>
      </c>
      <c r="B157" s="52" t="s">
        <v>5</v>
      </c>
      <c r="C157" s="59">
        <v>44824</v>
      </c>
      <c r="D157" s="59">
        <v>44890</v>
      </c>
      <c r="E157" s="60" t="s">
        <v>45</v>
      </c>
      <c r="F157" s="52" t="s">
        <v>67</v>
      </c>
      <c r="G157" s="52" t="s">
        <v>67</v>
      </c>
      <c r="H157" s="52" t="s">
        <v>39</v>
      </c>
      <c r="I157" s="74"/>
      <c r="J157" s="74"/>
      <c r="K157" s="62" t="s">
        <v>67</v>
      </c>
      <c r="L157" s="56" t="s">
        <v>70</v>
      </c>
      <c r="M157" s="52" t="s">
        <v>211</v>
      </c>
    </row>
    <row r="158" spans="1:13" ht="30" customHeight="1" x14ac:dyDescent="0.35">
      <c r="A158" s="60" t="s">
        <v>244</v>
      </c>
      <c r="B158" s="52" t="s">
        <v>13</v>
      </c>
      <c r="C158" s="59">
        <v>44830</v>
      </c>
      <c r="D158" s="59">
        <v>44876</v>
      </c>
      <c r="E158" s="60" t="s">
        <v>46</v>
      </c>
      <c r="F158" s="52" t="s">
        <v>39</v>
      </c>
      <c r="G158" s="52" t="s">
        <v>39</v>
      </c>
      <c r="H158" s="52" t="s">
        <v>39</v>
      </c>
      <c r="I158" s="74"/>
      <c r="J158" s="74"/>
      <c r="K158" s="99" t="s">
        <v>39</v>
      </c>
      <c r="L158" s="56" t="s">
        <v>70</v>
      </c>
      <c r="M158" s="52" t="s">
        <v>245</v>
      </c>
    </row>
    <row r="159" spans="1:13" ht="30" customHeight="1" x14ac:dyDescent="0.35">
      <c r="A159" s="60" t="s">
        <v>246</v>
      </c>
      <c r="B159" s="52" t="s">
        <v>90</v>
      </c>
      <c r="C159" s="59">
        <v>44837</v>
      </c>
      <c r="D159" s="59">
        <v>44890</v>
      </c>
      <c r="E159" s="60" t="s">
        <v>45</v>
      </c>
      <c r="F159" s="52" t="s">
        <v>67</v>
      </c>
      <c r="G159" s="52" t="s">
        <v>67</v>
      </c>
      <c r="H159" s="52" t="s">
        <v>67</v>
      </c>
      <c r="I159" s="74"/>
      <c r="J159" s="74"/>
      <c r="K159" s="62" t="s">
        <v>67</v>
      </c>
      <c r="L159" s="56" t="s">
        <v>70</v>
      </c>
      <c r="M159" s="52" t="s">
        <v>117</v>
      </c>
    </row>
    <row r="160" spans="1:13" ht="30" customHeight="1" x14ac:dyDescent="0.35">
      <c r="A160" s="60" t="s">
        <v>248</v>
      </c>
      <c r="B160" s="52" t="s">
        <v>22</v>
      </c>
      <c r="C160" s="59">
        <v>44837</v>
      </c>
      <c r="D160" s="59">
        <v>44890</v>
      </c>
      <c r="E160" s="60" t="s">
        <v>45</v>
      </c>
      <c r="F160" s="52" t="s">
        <v>67</v>
      </c>
      <c r="G160" s="52" t="s">
        <v>67</v>
      </c>
      <c r="H160" s="52" t="s">
        <v>39</v>
      </c>
      <c r="I160" s="74"/>
      <c r="J160" s="74"/>
      <c r="K160" s="62" t="s">
        <v>67</v>
      </c>
      <c r="L160" s="56" t="s">
        <v>70</v>
      </c>
      <c r="M160" s="52" t="s">
        <v>249</v>
      </c>
    </row>
    <row r="161" spans="1:13" ht="30" customHeight="1" x14ac:dyDescent="0.35">
      <c r="A161" s="60" t="s">
        <v>247</v>
      </c>
      <c r="B161" s="52" t="s">
        <v>90</v>
      </c>
      <c r="C161" s="59">
        <v>44837</v>
      </c>
      <c r="D161" s="59">
        <v>44890</v>
      </c>
      <c r="E161" s="60" t="s">
        <v>45</v>
      </c>
      <c r="F161" s="52" t="s">
        <v>67</v>
      </c>
      <c r="G161" s="52" t="s">
        <v>67</v>
      </c>
      <c r="H161" s="52" t="s">
        <v>67</v>
      </c>
      <c r="I161" s="74"/>
      <c r="J161" s="74"/>
      <c r="K161" s="99" t="s">
        <v>67</v>
      </c>
      <c r="L161" s="56" t="s">
        <v>70</v>
      </c>
      <c r="M161" s="52" t="s">
        <v>117</v>
      </c>
    </row>
    <row r="162" spans="1:13" ht="30" customHeight="1" x14ac:dyDescent="0.35">
      <c r="A162" s="60" t="s">
        <v>257</v>
      </c>
      <c r="B162" s="52" t="s">
        <v>20</v>
      </c>
      <c r="C162" s="59">
        <v>44844</v>
      </c>
      <c r="D162" s="59">
        <v>44890</v>
      </c>
      <c r="E162" s="60" t="s">
        <v>46</v>
      </c>
      <c r="F162" s="52" t="s">
        <v>41</v>
      </c>
      <c r="G162" s="52" t="s">
        <v>41</v>
      </c>
      <c r="H162" s="52" t="s">
        <v>41</v>
      </c>
      <c r="I162" s="74"/>
      <c r="J162" s="74"/>
      <c r="K162" s="62" t="s">
        <v>41</v>
      </c>
      <c r="L162" s="61" t="s">
        <v>70</v>
      </c>
      <c r="M162" s="52" t="s">
        <v>96</v>
      </c>
    </row>
    <row r="163" spans="1:13" ht="30" customHeight="1" x14ac:dyDescent="0.35">
      <c r="A163" s="60" t="s">
        <v>250</v>
      </c>
      <c r="B163" s="52" t="s">
        <v>49</v>
      </c>
      <c r="C163" s="59">
        <v>44844</v>
      </c>
      <c r="D163" s="59">
        <v>44897</v>
      </c>
      <c r="E163" s="60" t="s">
        <v>45</v>
      </c>
      <c r="F163" s="52" t="s">
        <v>39</v>
      </c>
      <c r="G163" s="52" t="s">
        <v>39</v>
      </c>
      <c r="H163" s="52" t="s">
        <v>41</v>
      </c>
      <c r="I163" s="74"/>
      <c r="J163" s="74"/>
      <c r="K163" s="62" t="s">
        <v>39</v>
      </c>
      <c r="L163" s="56" t="s">
        <v>70</v>
      </c>
      <c r="M163" s="52" t="s">
        <v>251</v>
      </c>
    </row>
    <row r="164" spans="1:13" ht="30" customHeight="1" x14ac:dyDescent="0.35">
      <c r="A164" s="60" t="s">
        <v>254</v>
      </c>
      <c r="B164" s="52" t="s">
        <v>13</v>
      </c>
      <c r="C164" s="59">
        <v>44858</v>
      </c>
      <c r="D164" s="59">
        <v>44911</v>
      </c>
      <c r="E164" s="60" t="s">
        <v>45</v>
      </c>
      <c r="F164" s="52" t="s">
        <v>67</v>
      </c>
      <c r="G164" s="52" t="s">
        <v>67</v>
      </c>
      <c r="H164" s="52" t="s">
        <v>67</v>
      </c>
      <c r="I164" s="74"/>
      <c r="J164" s="74"/>
      <c r="K164" s="62" t="s">
        <v>67</v>
      </c>
      <c r="L164" s="56" t="s">
        <v>70</v>
      </c>
      <c r="M164" s="52" t="s">
        <v>255</v>
      </c>
    </row>
    <row r="165" spans="1:13" ht="30" customHeight="1" x14ac:dyDescent="0.35">
      <c r="A165" s="60" t="s">
        <v>84</v>
      </c>
      <c r="B165" s="52" t="s">
        <v>22</v>
      </c>
      <c r="C165" s="59">
        <v>44865</v>
      </c>
      <c r="D165" s="59">
        <v>44939</v>
      </c>
      <c r="E165" s="60" t="s">
        <v>45</v>
      </c>
      <c r="F165" s="52" t="s">
        <v>67</v>
      </c>
      <c r="G165" s="52" t="s">
        <v>67</v>
      </c>
      <c r="H165" s="52" t="s">
        <v>67</v>
      </c>
      <c r="I165" s="74"/>
      <c r="J165" s="74"/>
      <c r="K165" s="62" t="s">
        <v>67</v>
      </c>
      <c r="L165" s="56" t="s">
        <v>70</v>
      </c>
      <c r="M165" s="52" t="s">
        <v>11</v>
      </c>
    </row>
    <row r="166" spans="1:13" ht="30" customHeight="1" x14ac:dyDescent="0.35">
      <c r="A166" s="60" t="s">
        <v>253</v>
      </c>
      <c r="B166" s="52" t="s">
        <v>25</v>
      </c>
      <c r="C166" s="59">
        <v>44872</v>
      </c>
      <c r="D166" s="59">
        <v>44939</v>
      </c>
      <c r="E166" s="60" t="s">
        <v>45</v>
      </c>
      <c r="F166" s="52" t="s">
        <v>39</v>
      </c>
      <c r="G166" s="52" t="s">
        <v>39</v>
      </c>
      <c r="H166" s="52" t="s">
        <v>39</v>
      </c>
      <c r="I166" s="74"/>
      <c r="J166" s="74"/>
      <c r="K166" s="62" t="s">
        <v>39</v>
      </c>
      <c r="L166" s="56" t="s">
        <v>70</v>
      </c>
      <c r="M166" s="52" t="s">
        <v>138</v>
      </c>
    </row>
    <row r="167" spans="1:13" ht="30" customHeight="1" x14ac:dyDescent="0.35">
      <c r="A167" s="60" t="s">
        <v>167</v>
      </c>
      <c r="B167" s="52" t="s">
        <v>22</v>
      </c>
      <c r="C167" s="59">
        <v>44872</v>
      </c>
      <c r="D167" s="59">
        <v>44939</v>
      </c>
      <c r="E167" s="60" t="s">
        <v>45</v>
      </c>
      <c r="F167" s="52" t="s">
        <v>40</v>
      </c>
      <c r="G167" s="52" t="s">
        <v>40</v>
      </c>
      <c r="H167" s="52" t="s">
        <v>40</v>
      </c>
      <c r="I167" s="74"/>
      <c r="J167" s="74"/>
      <c r="K167" s="99" t="s">
        <v>40</v>
      </c>
      <c r="L167" s="56" t="s">
        <v>70</v>
      </c>
      <c r="M167" s="52" t="s">
        <v>200</v>
      </c>
    </row>
    <row r="168" spans="1:13" ht="30" customHeight="1" x14ac:dyDescent="0.35">
      <c r="A168" s="60" t="s">
        <v>252</v>
      </c>
      <c r="B168" s="52" t="s">
        <v>13</v>
      </c>
      <c r="C168" s="59">
        <v>44872</v>
      </c>
      <c r="D168" s="59">
        <v>44939</v>
      </c>
      <c r="E168" s="60" t="s">
        <v>45</v>
      </c>
      <c r="F168" s="52" t="s">
        <v>39</v>
      </c>
      <c r="G168" s="52" t="s">
        <v>39</v>
      </c>
      <c r="H168" s="52" t="s">
        <v>39</v>
      </c>
      <c r="I168" s="74"/>
      <c r="J168" s="74"/>
      <c r="K168" s="62" t="s">
        <v>39</v>
      </c>
      <c r="L168" s="56" t="s">
        <v>70</v>
      </c>
      <c r="M168" s="52" t="s">
        <v>239</v>
      </c>
    </row>
    <row r="169" spans="1:13" ht="30" customHeight="1" x14ac:dyDescent="0.35">
      <c r="A169" s="60" t="s">
        <v>105</v>
      </c>
      <c r="B169" s="52" t="s">
        <v>20</v>
      </c>
      <c r="C169" s="59">
        <v>44879</v>
      </c>
      <c r="D169" s="59">
        <v>44939</v>
      </c>
      <c r="E169" s="60" t="s">
        <v>45</v>
      </c>
      <c r="F169" s="52" t="s">
        <v>67</v>
      </c>
      <c r="G169" s="52" t="s">
        <v>67</v>
      </c>
      <c r="H169" s="52" t="s">
        <v>39</v>
      </c>
      <c r="I169" s="74"/>
      <c r="J169" s="74"/>
      <c r="K169" s="62" t="s">
        <v>67</v>
      </c>
      <c r="L169" s="56" t="s">
        <v>70</v>
      </c>
      <c r="M169" s="52" t="s">
        <v>204</v>
      </c>
    </row>
    <row r="170" spans="1:13" ht="30" customHeight="1" x14ac:dyDescent="0.35">
      <c r="A170" s="60" t="s">
        <v>115</v>
      </c>
      <c r="B170" s="52" t="s">
        <v>5</v>
      </c>
      <c r="C170" s="59">
        <v>44886</v>
      </c>
      <c r="D170" s="59">
        <v>44957</v>
      </c>
      <c r="E170" s="60" t="s">
        <v>45</v>
      </c>
      <c r="F170" s="52" t="s">
        <v>67</v>
      </c>
      <c r="G170" s="52" t="s">
        <v>67</v>
      </c>
      <c r="H170" s="52" t="s">
        <v>67</v>
      </c>
      <c r="I170" s="74"/>
      <c r="J170" s="74"/>
      <c r="K170" s="62" t="s">
        <v>67</v>
      </c>
      <c r="L170" s="56" t="s">
        <v>70</v>
      </c>
      <c r="M170" s="52" t="s">
        <v>240</v>
      </c>
    </row>
    <row r="171" spans="1:13" ht="30" customHeight="1" x14ac:dyDescent="0.35">
      <c r="A171" s="60" t="s">
        <v>256</v>
      </c>
      <c r="B171" s="52" t="s">
        <v>5</v>
      </c>
      <c r="C171" s="59">
        <v>44893</v>
      </c>
      <c r="D171" s="59">
        <v>44956</v>
      </c>
      <c r="E171" s="60" t="s">
        <v>45</v>
      </c>
      <c r="F171" s="52" t="s">
        <v>39</v>
      </c>
      <c r="G171" s="52" t="s">
        <v>39</v>
      </c>
      <c r="H171" s="52" t="s">
        <v>39</v>
      </c>
      <c r="I171" s="74"/>
      <c r="J171" s="74"/>
      <c r="K171" s="62" t="s">
        <v>39</v>
      </c>
      <c r="L171" s="56" t="s">
        <v>70</v>
      </c>
      <c r="M171" s="52" t="s">
        <v>258</v>
      </c>
    </row>
    <row r="172" spans="1:13" ht="29.25" customHeight="1" thickBot="1" x14ac:dyDescent="0.4">
      <c r="A172" s="100" t="s">
        <v>266</v>
      </c>
      <c r="B172" s="101" t="s">
        <v>49</v>
      </c>
      <c r="C172" s="102">
        <v>44900</v>
      </c>
      <c r="D172" s="102">
        <v>45056</v>
      </c>
      <c r="E172" s="100" t="s">
        <v>46</v>
      </c>
      <c r="F172" s="101" t="s">
        <v>40</v>
      </c>
      <c r="G172" s="101" t="s">
        <v>67</v>
      </c>
      <c r="H172" s="101" t="s">
        <v>40</v>
      </c>
      <c r="I172" s="110"/>
      <c r="J172" s="110"/>
      <c r="K172" s="104" t="s">
        <v>40</v>
      </c>
      <c r="L172" s="103" t="s">
        <v>70</v>
      </c>
      <c r="M172" s="101" t="s">
        <v>249</v>
      </c>
    </row>
    <row r="173" spans="1:13" ht="30.75" customHeight="1" x14ac:dyDescent="0.35">
      <c r="A173" s="76" t="s">
        <v>76</v>
      </c>
      <c r="B173" s="77" t="s">
        <v>28</v>
      </c>
      <c r="C173" s="78">
        <v>44942</v>
      </c>
      <c r="D173" s="78">
        <v>44995</v>
      </c>
      <c r="E173" s="76" t="s">
        <v>45</v>
      </c>
      <c r="F173" s="77" t="s">
        <v>67</v>
      </c>
      <c r="G173" s="77" t="s">
        <v>67</v>
      </c>
      <c r="H173" s="79"/>
      <c r="I173" s="77" t="s">
        <v>39</v>
      </c>
      <c r="J173" s="77" t="s">
        <v>39</v>
      </c>
      <c r="K173" s="105" t="s">
        <v>67</v>
      </c>
      <c r="L173" s="80" t="s">
        <v>70</v>
      </c>
      <c r="M173" s="77" t="s">
        <v>245</v>
      </c>
    </row>
    <row r="174" spans="1:13" ht="30.75" customHeight="1" x14ac:dyDescent="0.35">
      <c r="A174" s="65" t="s">
        <v>82</v>
      </c>
      <c r="B174" s="64" t="s">
        <v>25</v>
      </c>
      <c r="C174" s="68">
        <v>44949</v>
      </c>
      <c r="D174" s="68">
        <v>44995</v>
      </c>
      <c r="E174" s="65" t="s">
        <v>46</v>
      </c>
      <c r="F174" s="64" t="s">
        <v>41</v>
      </c>
      <c r="G174" s="64" t="s">
        <v>39</v>
      </c>
      <c r="H174" s="73"/>
      <c r="I174" s="64" t="s">
        <v>41</v>
      </c>
      <c r="J174" s="64" t="s">
        <v>39</v>
      </c>
      <c r="K174" s="66" t="s">
        <v>41</v>
      </c>
      <c r="L174" s="69" t="s">
        <v>70</v>
      </c>
      <c r="M174" s="64" t="s">
        <v>258</v>
      </c>
    </row>
    <row r="175" spans="1:13" ht="30" customHeight="1" x14ac:dyDescent="0.35">
      <c r="A175" s="65" t="s">
        <v>107</v>
      </c>
      <c r="B175" s="64" t="s">
        <v>8</v>
      </c>
      <c r="C175" s="68">
        <v>44949</v>
      </c>
      <c r="D175" s="68">
        <v>45002</v>
      </c>
      <c r="E175" s="65" t="s">
        <v>45</v>
      </c>
      <c r="F175" s="64" t="s">
        <v>40</v>
      </c>
      <c r="G175" s="64" t="s">
        <v>67</v>
      </c>
      <c r="H175" s="73"/>
      <c r="I175" s="64" t="s">
        <v>67</v>
      </c>
      <c r="J175" s="64" t="s">
        <v>67</v>
      </c>
      <c r="K175" s="66" t="s">
        <v>67</v>
      </c>
      <c r="L175" s="69" t="s">
        <v>70</v>
      </c>
      <c r="M175" s="64" t="s">
        <v>239</v>
      </c>
    </row>
    <row r="176" spans="1:13" ht="30" customHeight="1" x14ac:dyDescent="0.35">
      <c r="A176" s="65" t="s">
        <v>262</v>
      </c>
      <c r="B176" s="64" t="s">
        <v>5</v>
      </c>
      <c r="C176" s="68">
        <v>44949</v>
      </c>
      <c r="D176" s="68">
        <v>45002</v>
      </c>
      <c r="E176" s="65" t="s">
        <v>45</v>
      </c>
      <c r="F176" s="64" t="s">
        <v>67</v>
      </c>
      <c r="G176" s="64" t="s">
        <v>67</v>
      </c>
      <c r="H176" s="73"/>
      <c r="I176" s="64" t="s">
        <v>67</v>
      </c>
      <c r="J176" s="64" t="s">
        <v>67</v>
      </c>
      <c r="K176" s="66" t="s">
        <v>67</v>
      </c>
      <c r="L176" s="70" t="s">
        <v>70</v>
      </c>
      <c r="M176" s="64" t="s">
        <v>263</v>
      </c>
    </row>
    <row r="177" spans="1:13" ht="30" customHeight="1" x14ac:dyDescent="0.35">
      <c r="A177" s="65" t="s">
        <v>177</v>
      </c>
      <c r="B177" s="64" t="s">
        <v>20</v>
      </c>
      <c r="C177" s="68">
        <v>44956</v>
      </c>
      <c r="D177" s="68">
        <v>45009</v>
      </c>
      <c r="E177" s="65" t="s">
        <v>45</v>
      </c>
      <c r="F177" s="64" t="s">
        <v>39</v>
      </c>
      <c r="G177" s="64" t="s">
        <v>39</v>
      </c>
      <c r="H177" s="73"/>
      <c r="I177" s="64" t="s">
        <v>39</v>
      </c>
      <c r="J177" s="64" t="s">
        <v>67</v>
      </c>
      <c r="K177" s="66" t="s">
        <v>39</v>
      </c>
      <c r="L177" s="69" t="s">
        <v>70</v>
      </c>
      <c r="M177" s="64" t="s">
        <v>261</v>
      </c>
    </row>
    <row r="178" spans="1:13" ht="32.25" customHeight="1" x14ac:dyDescent="0.35">
      <c r="A178" s="65" t="s">
        <v>29</v>
      </c>
      <c r="B178" s="64" t="s">
        <v>13</v>
      </c>
      <c r="C178" s="68">
        <v>44963</v>
      </c>
      <c r="D178" s="68">
        <v>45009</v>
      </c>
      <c r="E178" s="65" t="s">
        <v>46</v>
      </c>
      <c r="F178" s="64" t="s">
        <v>41</v>
      </c>
      <c r="G178" s="64" t="s">
        <v>39</v>
      </c>
      <c r="H178" s="73"/>
      <c r="I178" s="64" t="s">
        <v>39</v>
      </c>
      <c r="J178" s="64" t="s">
        <v>41</v>
      </c>
      <c r="K178" s="66" t="s">
        <v>41</v>
      </c>
      <c r="L178" s="69" t="s">
        <v>70</v>
      </c>
      <c r="M178" s="64" t="s">
        <v>216</v>
      </c>
    </row>
    <row r="179" spans="1:13" ht="29.25" customHeight="1" x14ac:dyDescent="0.35">
      <c r="A179" s="65" t="s">
        <v>83</v>
      </c>
      <c r="B179" s="64" t="s">
        <v>13</v>
      </c>
      <c r="C179" s="68">
        <v>44970</v>
      </c>
      <c r="D179" s="68">
        <v>45027</v>
      </c>
      <c r="E179" s="65" t="s">
        <v>45</v>
      </c>
      <c r="F179" s="64" t="s">
        <v>39</v>
      </c>
      <c r="G179" s="64" t="s">
        <v>39</v>
      </c>
      <c r="H179" s="73"/>
      <c r="I179" s="64" t="s">
        <v>67</v>
      </c>
      <c r="J179" s="64" t="s">
        <v>39</v>
      </c>
      <c r="K179" s="66" t="s">
        <v>39</v>
      </c>
      <c r="L179" s="69" t="s">
        <v>70</v>
      </c>
      <c r="M179" s="64" t="s">
        <v>259</v>
      </c>
    </row>
    <row r="180" spans="1:13" ht="28.5" customHeight="1" x14ac:dyDescent="0.35">
      <c r="A180" s="65" t="s">
        <v>15</v>
      </c>
      <c r="B180" s="64" t="s">
        <v>13</v>
      </c>
      <c r="C180" s="68">
        <v>44977</v>
      </c>
      <c r="D180" s="68">
        <v>45027</v>
      </c>
      <c r="E180" s="65" t="s">
        <v>46</v>
      </c>
      <c r="F180" s="64" t="s">
        <v>39</v>
      </c>
      <c r="G180" s="64" t="s">
        <v>39</v>
      </c>
      <c r="H180" s="73"/>
      <c r="I180" s="64" t="s">
        <v>39</v>
      </c>
      <c r="J180" s="64" t="s">
        <v>39</v>
      </c>
      <c r="K180" s="66" t="s">
        <v>39</v>
      </c>
      <c r="L180" s="69" t="s">
        <v>70</v>
      </c>
      <c r="M180" s="64" t="s">
        <v>242</v>
      </c>
    </row>
    <row r="181" spans="1:13" ht="28.5" customHeight="1" x14ac:dyDescent="0.35">
      <c r="A181" s="65" t="s">
        <v>95</v>
      </c>
      <c r="B181" s="64" t="s">
        <v>22</v>
      </c>
      <c r="C181" s="68">
        <v>44977</v>
      </c>
      <c r="D181" s="68">
        <v>45034</v>
      </c>
      <c r="E181" s="65" t="s">
        <v>45</v>
      </c>
      <c r="F181" s="64" t="s">
        <v>39</v>
      </c>
      <c r="G181" s="64" t="s">
        <v>39</v>
      </c>
      <c r="H181" s="74"/>
      <c r="I181" s="64" t="s">
        <v>39</v>
      </c>
      <c r="J181" s="64" t="s">
        <v>39</v>
      </c>
      <c r="K181" s="66" t="s">
        <v>39</v>
      </c>
      <c r="L181" s="69" t="s">
        <v>70</v>
      </c>
      <c r="M181" s="64" t="s">
        <v>11</v>
      </c>
    </row>
    <row r="182" spans="1:13" ht="28" customHeight="1" x14ac:dyDescent="0.35">
      <c r="A182" s="65" t="s">
        <v>131</v>
      </c>
      <c r="B182" s="64" t="s">
        <v>8</v>
      </c>
      <c r="C182" s="68">
        <v>44991</v>
      </c>
      <c r="D182" s="68">
        <v>45056</v>
      </c>
      <c r="E182" s="65" t="s">
        <v>45</v>
      </c>
      <c r="F182" s="64" t="s">
        <v>67</v>
      </c>
      <c r="G182" s="64" t="s">
        <v>67</v>
      </c>
      <c r="H182" s="73"/>
      <c r="I182" s="64" t="s">
        <v>39</v>
      </c>
      <c r="J182" s="64" t="s">
        <v>67</v>
      </c>
      <c r="K182" s="66" t="s">
        <v>67</v>
      </c>
      <c r="L182" s="69" t="s">
        <v>70</v>
      </c>
      <c r="M182" s="64" t="s">
        <v>216</v>
      </c>
    </row>
    <row r="183" spans="1:13" ht="28.5" customHeight="1" x14ac:dyDescent="0.35">
      <c r="A183" s="65" t="s">
        <v>129</v>
      </c>
      <c r="B183" s="64" t="s">
        <v>49</v>
      </c>
      <c r="C183" s="68">
        <v>44991</v>
      </c>
      <c r="D183" s="68">
        <v>45055</v>
      </c>
      <c r="E183" s="65" t="s">
        <v>45</v>
      </c>
      <c r="F183" s="64" t="s">
        <v>67</v>
      </c>
      <c r="G183" s="64" t="s">
        <v>67</v>
      </c>
      <c r="H183" s="73"/>
      <c r="I183" s="64" t="s">
        <v>67</v>
      </c>
      <c r="J183" s="64" t="s">
        <v>67</v>
      </c>
      <c r="K183" s="66" t="s">
        <v>67</v>
      </c>
      <c r="L183" s="69" t="s">
        <v>70</v>
      </c>
      <c r="M183" s="64" t="s">
        <v>267</v>
      </c>
    </row>
    <row r="184" spans="1:13" ht="28.5" customHeight="1" x14ac:dyDescent="0.35">
      <c r="A184" s="65" t="s">
        <v>176</v>
      </c>
      <c r="B184" s="64" t="s">
        <v>49</v>
      </c>
      <c r="C184" s="68">
        <v>44998</v>
      </c>
      <c r="D184" s="68">
        <v>45016</v>
      </c>
      <c r="E184" s="65" t="s">
        <v>45</v>
      </c>
      <c r="F184" s="64" t="s">
        <v>67</v>
      </c>
      <c r="G184" s="64" t="s">
        <v>67</v>
      </c>
      <c r="H184" s="73"/>
      <c r="I184" s="64" t="s">
        <v>67</v>
      </c>
      <c r="J184" s="64" t="s">
        <v>67</v>
      </c>
      <c r="K184" s="66" t="s">
        <v>67</v>
      </c>
      <c r="L184" s="69" t="s">
        <v>70</v>
      </c>
      <c r="M184" s="64" t="s">
        <v>261</v>
      </c>
    </row>
    <row r="185" spans="1:13" ht="27.5" customHeight="1" x14ac:dyDescent="0.35">
      <c r="A185" s="65" t="s">
        <v>17</v>
      </c>
      <c r="B185" s="64" t="s">
        <v>5</v>
      </c>
      <c r="C185" s="68">
        <v>44998</v>
      </c>
      <c r="D185" s="68">
        <v>45071</v>
      </c>
      <c r="E185" s="65" t="s">
        <v>45</v>
      </c>
      <c r="F185" s="64" t="s">
        <v>40</v>
      </c>
      <c r="G185" s="64" t="s">
        <v>40</v>
      </c>
      <c r="H185" s="73"/>
      <c r="I185" s="64" t="s">
        <v>67</v>
      </c>
      <c r="J185" s="64" t="s">
        <v>40</v>
      </c>
      <c r="K185" s="66" t="s">
        <v>40</v>
      </c>
      <c r="L185" s="69" t="s">
        <v>70</v>
      </c>
      <c r="M185" s="64" t="s">
        <v>101</v>
      </c>
    </row>
    <row r="186" spans="1:13" ht="28.5" customHeight="1" x14ac:dyDescent="0.35">
      <c r="A186" s="65" t="s">
        <v>188</v>
      </c>
      <c r="B186" s="64" t="s">
        <v>28</v>
      </c>
      <c r="C186" s="68">
        <v>44998</v>
      </c>
      <c r="D186" s="68">
        <v>45057</v>
      </c>
      <c r="E186" s="65" t="s">
        <v>45</v>
      </c>
      <c r="F186" s="64" t="s">
        <v>67</v>
      </c>
      <c r="G186" s="64" t="s">
        <v>67</v>
      </c>
      <c r="H186" s="73"/>
      <c r="I186" s="64" t="s">
        <v>67</v>
      </c>
      <c r="J186" s="64" t="s">
        <v>39</v>
      </c>
      <c r="K186" s="66" t="s">
        <v>67</v>
      </c>
      <c r="L186" s="69" t="s">
        <v>70</v>
      </c>
      <c r="M186" s="64" t="s">
        <v>265</v>
      </c>
    </row>
    <row r="187" spans="1:13" ht="28.5" customHeight="1" x14ac:dyDescent="0.35">
      <c r="A187" s="65" t="s">
        <v>113</v>
      </c>
      <c r="B187" s="64" t="s">
        <v>8</v>
      </c>
      <c r="C187" s="75">
        <v>45059</v>
      </c>
      <c r="D187" s="68">
        <v>45057</v>
      </c>
      <c r="E187" s="65" t="s">
        <v>45</v>
      </c>
      <c r="F187" s="64" t="s">
        <v>39</v>
      </c>
      <c r="G187" s="64" t="s">
        <v>67</v>
      </c>
      <c r="H187" s="73"/>
      <c r="I187" s="64" t="s">
        <v>39</v>
      </c>
      <c r="J187" s="64" t="s">
        <v>67</v>
      </c>
      <c r="K187" s="66" t="s">
        <v>67</v>
      </c>
      <c r="L187" s="69" t="s">
        <v>70</v>
      </c>
      <c r="M187" s="64" t="s">
        <v>197</v>
      </c>
    </row>
    <row r="188" spans="1:13" ht="28" customHeight="1" x14ac:dyDescent="0.35">
      <c r="A188" s="65" t="s">
        <v>135</v>
      </c>
      <c r="B188" s="64" t="s">
        <v>22</v>
      </c>
      <c r="C188" s="68">
        <v>45061</v>
      </c>
      <c r="D188" s="68">
        <v>45121</v>
      </c>
      <c r="E188" s="65" t="s">
        <v>45</v>
      </c>
      <c r="F188" s="64" t="s">
        <v>39</v>
      </c>
      <c r="G188" s="64" t="s">
        <v>39</v>
      </c>
      <c r="H188" s="74"/>
      <c r="I188" s="64" t="s">
        <v>67</v>
      </c>
      <c r="J188" s="64" t="s">
        <v>39</v>
      </c>
      <c r="K188" s="66" t="s">
        <v>39</v>
      </c>
      <c r="L188" s="69" t="s">
        <v>70</v>
      </c>
      <c r="M188" s="64" t="s">
        <v>249</v>
      </c>
    </row>
    <row r="189" spans="1:13" ht="28.5" customHeight="1" x14ac:dyDescent="0.35">
      <c r="A189" s="65" t="s">
        <v>75</v>
      </c>
      <c r="B189" s="64" t="s">
        <v>8</v>
      </c>
      <c r="C189" s="68">
        <v>45061</v>
      </c>
      <c r="D189" s="68">
        <v>45110</v>
      </c>
      <c r="E189" s="65" t="s">
        <v>46</v>
      </c>
      <c r="F189" s="64" t="s">
        <v>39</v>
      </c>
      <c r="G189" s="64" t="s">
        <v>41</v>
      </c>
      <c r="H189" s="74"/>
      <c r="I189" s="64" t="s">
        <v>39</v>
      </c>
      <c r="J189" s="64" t="s">
        <v>67</v>
      </c>
      <c r="K189" s="66" t="s">
        <v>39</v>
      </c>
      <c r="L189" s="69" t="s">
        <v>70</v>
      </c>
      <c r="M189" s="64" t="s">
        <v>241</v>
      </c>
    </row>
    <row r="190" spans="1:13" ht="27.5" customHeight="1" x14ac:dyDescent="0.35">
      <c r="A190" s="65" t="s">
        <v>171</v>
      </c>
      <c r="B190" s="64" t="s">
        <v>8</v>
      </c>
      <c r="C190" s="68">
        <v>45082</v>
      </c>
      <c r="D190" s="68">
        <v>45135</v>
      </c>
      <c r="E190" s="65" t="s">
        <v>45</v>
      </c>
      <c r="F190" s="64" t="s">
        <v>41</v>
      </c>
      <c r="G190" s="64" t="s">
        <v>39</v>
      </c>
      <c r="H190" s="74"/>
      <c r="I190" s="64" t="s">
        <v>39</v>
      </c>
      <c r="J190" s="64" t="s">
        <v>39</v>
      </c>
      <c r="K190" s="66" t="s">
        <v>39</v>
      </c>
      <c r="L190" s="69" t="s">
        <v>70</v>
      </c>
      <c r="M190" s="64" t="s">
        <v>216</v>
      </c>
    </row>
    <row r="191" spans="1:13" ht="28.5" customHeight="1" x14ac:dyDescent="0.35">
      <c r="A191" s="65" t="s">
        <v>92</v>
      </c>
      <c r="B191" s="64" t="s">
        <v>25</v>
      </c>
      <c r="C191" s="68">
        <v>45103</v>
      </c>
      <c r="D191" s="68">
        <v>45149</v>
      </c>
      <c r="E191" s="65" t="s">
        <v>46</v>
      </c>
      <c r="F191" s="64" t="s">
        <v>41</v>
      </c>
      <c r="G191" s="64" t="s">
        <v>41</v>
      </c>
      <c r="H191" s="74"/>
      <c r="I191" s="64" t="s">
        <v>41</v>
      </c>
      <c r="J191" s="64" t="s">
        <v>268</v>
      </c>
      <c r="K191" s="66" t="s">
        <v>41</v>
      </c>
      <c r="L191" s="69" t="s">
        <v>70</v>
      </c>
      <c r="M191" s="64" t="s">
        <v>242</v>
      </c>
    </row>
    <row r="192" spans="1:13" ht="27.5" customHeight="1" x14ac:dyDescent="0.35">
      <c r="A192" s="65" t="s">
        <v>26</v>
      </c>
      <c r="B192" s="64" t="s">
        <v>20</v>
      </c>
      <c r="C192" s="68">
        <v>45110</v>
      </c>
      <c r="D192" s="68">
        <v>45156</v>
      </c>
      <c r="E192" s="65" t="s">
        <v>46</v>
      </c>
      <c r="F192" s="64" t="s">
        <v>41</v>
      </c>
      <c r="G192" s="64" t="s">
        <v>41</v>
      </c>
      <c r="H192" s="74"/>
      <c r="I192" s="64" t="s">
        <v>41</v>
      </c>
      <c r="J192" s="64" t="s">
        <v>41</v>
      </c>
      <c r="K192" s="66" t="s">
        <v>41</v>
      </c>
      <c r="L192" s="69" t="s">
        <v>70</v>
      </c>
      <c r="M192" s="64" t="s">
        <v>96</v>
      </c>
    </row>
    <row r="193" spans="1:13" ht="29" customHeight="1" x14ac:dyDescent="0.35">
      <c r="A193" s="65" t="s">
        <v>158</v>
      </c>
      <c r="B193" s="64" t="s">
        <v>5</v>
      </c>
      <c r="C193" s="68">
        <v>45117</v>
      </c>
      <c r="D193" s="68">
        <v>45173</v>
      </c>
      <c r="E193" s="65" t="s">
        <v>45</v>
      </c>
      <c r="F193" s="64" t="s">
        <v>39</v>
      </c>
      <c r="G193" s="64" t="s">
        <v>67</v>
      </c>
      <c r="H193" s="74"/>
      <c r="I193" s="64" t="s">
        <v>39</v>
      </c>
      <c r="J193" s="64" t="s">
        <v>41</v>
      </c>
      <c r="K193" s="66" t="s">
        <v>39</v>
      </c>
      <c r="L193" s="69" t="s">
        <v>70</v>
      </c>
      <c r="M193" s="64" t="s">
        <v>255</v>
      </c>
    </row>
    <row r="194" spans="1:13" ht="29.5" customHeight="1" x14ac:dyDescent="0.35">
      <c r="A194" s="65" t="s">
        <v>112</v>
      </c>
      <c r="B194" s="64" t="s">
        <v>13</v>
      </c>
      <c r="C194" s="68">
        <v>45117</v>
      </c>
      <c r="D194" s="68">
        <v>45173</v>
      </c>
      <c r="E194" s="65" t="s">
        <v>45</v>
      </c>
      <c r="F194" s="64" t="s">
        <v>67</v>
      </c>
      <c r="G194" s="64" t="s">
        <v>67</v>
      </c>
      <c r="H194" s="74"/>
      <c r="I194" s="64" t="s">
        <v>67</v>
      </c>
      <c r="J194" s="64" t="s">
        <v>39</v>
      </c>
      <c r="K194" s="66" t="s">
        <v>67</v>
      </c>
      <c r="L194" s="69" t="s">
        <v>70</v>
      </c>
      <c r="M194" s="52" t="s">
        <v>270</v>
      </c>
    </row>
    <row r="195" spans="1:13" ht="29.5" customHeight="1" x14ac:dyDescent="0.35">
      <c r="A195" s="65" t="s">
        <v>163</v>
      </c>
      <c r="B195" s="64" t="s">
        <v>28</v>
      </c>
      <c r="C195" s="68">
        <v>45118</v>
      </c>
      <c r="D195" s="68">
        <v>45163</v>
      </c>
      <c r="E195" s="65" t="s">
        <v>46</v>
      </c>
      <c r="F195" s="64" t="s">
        <v>40</v>
      </c>
      <c r="G195" s="64" t="s">
        <v>40</v>
      </c>
      <c r="H195" s="74"/>
      <c r="I195" s="64" t="s">
        <v>67</v>
      </c>
      <c r="J195" s="64" t="s">
        <v>67</v>
      </c>
      <c r="K195" s="66" t="s">
        <v>40</v>
      </c>
      <c r="L195" s="69" t="s">
        <v>70</v>
      </c>
      <c r="M195" s="52" t="s">
        <v>245</v>
      </c>
    </row>
    <row r="196" spans="1:13" ht="28.5" customHeight="1" x14ac:dyDescent="0.35">
      <c r="A196" s="65" t="s">
        <v>146</v>
      </c>
      <c r="B196" s="64" t="s">
        <v>8</v>
      </c>
      <c r="C196" s="68">
        <v>45124</v>
      </c>
      <c r="D196" s="68">
        <v>45180</v>
      </c>
      <c r="E196" s="65" t="s">
        <v>45</v>
      </c>
      <c r="F196" s="64" t="s">
        <v>39</v>
      </c>
      <c r="G196" s="64" t="s">
        <v>67</v>
      </c>
      <c r="H196" s="74"/>
      <c r="I196" s="64" t="s">
        <v>39</v>
      </c>
      <c r="J196" s="64" t="s">
        <v>39</v>
      </c>
      <c r="K196" s="66" t="s">
        <v>39</v>
      </c>
      <c r="L196" s="69" t="s">
        <v>70</v>
      </c>
      <c r="M196" s="64" t="s">
        <v>239</v>
      </c>
    </row>
    <row r="197" spans="1:13" s="3" customFormat="1" ht="27" customHeight="1" x14ac:dyDescent="0.3">
      <c r="A197" s="65" t="s">
        <v>142</v>
      </c>
      <c r="B197" s="64" t="s">
        <v>28</v>
      </c>
      <c r="C197" s="68">
        <v>45124</v>
      </c>
      <c r="D197" s="68">
        <v>45180</v>
      </c>
      <c r="E197" s="65" t="s">
        <v>46</v>
      </c>
      <c r="F197" s="64" t="s">
        <v>40</v>
      </c>
      <c r="G197" s="64" t="s">
        <v>40</v>
      </c>
      <c r="H197" s="74"/>
      <c r="I197" s="64" t="s">
        <v>40</v>
      </c>
      <c r="J197" s="64" t="s">
        <v>67</v>
      </c>
      <c r="K197" s="66" t="s">
        <v>40</v>
      </c>
      <c r="L197" s="69" t="s">
        <v>70</v>
      </c>
      <c r="M197" s="64" t="s">
        <v>240</v>
      </c>
    </row>
    <row r="198" spans="1:13" ht="27.5" customHeight="1" x14ac:dyDescent="0.35">
      <c r="A198" s="65" t="s">
        <v>80</v>
      </c>
      <c r="B198" s="64" t="s">
        <v>20</v>
      </c>
      <c r="C198" s="68">
        <v>45180</v>
      </c>
      <c r="D198" s="68">
        <v>45226</v>
      </c>
      <c r="E198" s="65" t="s">
        <v>46</v>
      </c>
      <c r="F198" s="64" t="s">
        <v>39</v>
      </c>
      <c r="G198" s="64" t="s">
        <v>67</v>
      </c>
      <c r="H198" s="74"/>
      <c r="I198" s="64" t="s">
        <v>39</v>
      </c>
      <c r="J198" s="64" t="s">
        <v>39</v>
      </c>
      <c r="K198" s="66" t="s">
        <v>39</v>
      </c>
      <c r="L198" s="69" t="s">
        <v>70</v>
      </c>
      <c r="M198" s="64" t="s">
        <v>265</v>
      </c>
    </row>
    <row r="199" spans="1:13" ht="28.5" customHeight="1" x14ac:dyDescent="0.35">
      <c r="A199" s="65" t="s">
        <v>10</v>
      </c>
      <c r="B199" s="64" t="s">
        <v>5</v>
      </c>
      <c r="C199" s="68">
        <v>45180</v>
      </c>
      <c r="D199" s="68">
        <v>45226</v>
      </c>
      <c r="E199" s="65" t="s">
        <v>46</v>
      </c>
      <c r="F199" s="64" t="s">
        <v>39</v>
      </c>
      <c r="G199" s="64" t="s">
        <v>67</v>
      </c>
      <c r="H199" s="74"/>
      <c r="I199" s="64" t="s">
        <v>39</v>
      </c>
      <c r="J199" s="64" t="s">
        <v>39</v>
      </c>
      <c r="K199" s="66" t="s">
        <v>39</v>
      </c>
      <c r="L199" s="69" t="s">
        <v>70</v>
      </c>
      <c r="M199" s="64" t="s">
        <v>263</v>
      </c>
    </row>
    <row r="200" spans="1:13" ht="28.5" customHeight="1" x14ac:dyDescent="0.35">
      <c r="A200" s="65" t="s">
        <v>147</v>
      </c>
      <c r="B200" s="64" t="s">
        <v>20</v>
      </c>
      <c r="C200" s="68">
        <v>45180</v>
      </c>
      <c r="D200" s="68">
        <v>45233</v>
      </c>
      <c r="E200" s="65" t="s">
        <v>45</v>
      </c>
      <c r="F200" s="64" t="s">
        <v>39</v>
      </c>
      <c r="G200" s="64" t="s">
        <v>39</v>
      </c>
      <c r="H200" s="74"/>
      <c r="I200" s="64" t="s">
        <v>41</v>
      </c>
      <c r="J200" s="64" t="s">
        <v>39</v>
      </c>
      <c r="K200" s="66" t="s">
        <v>39</v>
      </c>
      <c r="L200" s="69" t="s">
        <v>70</v>
      </c>
      <c r="M200" s="64" t="s">
        <v>139</v>
      </c>
    </row>
    <row r="201" spans="1:13" s="3" customFormat="1" ht="28" customHeight="1" x14ac:dyDescent="0.3">
      <c r="A201" s="65" t="s">
        <v>130</v>
      </c>
      <c r="B201" s="64" t="s">
        <v>28</v>
      </c>
      <c r="C201" s="68">
        <v>45198</v>
      </c>
      <c r="D201" s="68">
        <v>45272</v>
      </c>
      <c r="E201" s="65" t="s">
        <v>46</v>
      </c>
      <c r="F201" s="64" t="s">
        <v>41</v>
      </c>
      <c r="G201" s="64" t="s">
        <v>39</v>
      </c>
      <c r="H201" s="64"/>
      <c r="I201" s="64" t="s">
        <v>41</v>
      </c>
      <c r="J201" s="64" t="s">
        <v>41</v>
      </c>
      <c r="K201" s="66" t="s">
        <v>41</v>
      </c>
      <c r="L201" s="69" t="s">
        <v>70</v>
      </c>
      <c r="M201" s="64" t="s">
        <v>242</v>
      </c>
    </row>
    <row r="202" spans="1:13" s="3" customFormat="1" ht="27" customHeight="1" x14ac:dyDescent="0.3">
      <c r="A202" s="65" t="s">
        <v>12</v>
      </c>
      <c r="B202" s="64" t="s">
        <v>13</v>
      </c>
      <c r="C202" s="68">
        <v>45201</v>
      </c>
      <c r="D202" s="68">
        <v>45250</v>
      </c>
      <c r="E202" s="65" t="s">
        <v>46</v>
      </c>
      <c r="F202" s="64" t="s">
        <v>41</v>
      </c>
      <c r="G202" s="64" t="s">
        <v>39</v>
      </c>
      <c r="H202" s="64"/>
      <c r="I202" s="64" t="s">
        <v>41</v>
      </c>
      <c r="J202" s="64" t="s">
        <v>39</v>
      </c>
      <c r="K202" s="66" t="s">
        <v>41</v>
      </c>
      <c r="L202" s="69" t="s">
        <v>70</v>
      </c>
      <c r="M202" s="64" t="s">
        <v>241</v>
      </c>
    </row>
    <row r="203" spans="1:13" s="3" customFormat="1" ht="29" customHeight="1" x14ac:dyDescent="0.3">
      <c r="A203" s="65" t="s">
        <v>79</v>
      </c>
      <c r="B203" s="64" t="s">
        <v>13</v>
      </c>
      <c r="C203" s="68">
        <v>45215</v>
      </c>
      <c r="D203" s="68">
        <v>45261</v>
      </c>
      <c r="E203" s="65" t="s">
        <v>46</v>
      </c>
      <c r="F203" s="64" t="s">
        <v>41</v>
      </c>
      <c r="G203" s="64" t="s">
        <v>39</v>
      </c>
      <c r="H203" s="64"/>
      <c r="I203" s="64" t="s">
        <v>39</v>
      </c>
      <c r="J203" s="64" t="s">
        <v>39</v>
      </c>
      <c r="K203" s="66" t="s">
        <v>39</v>
      </c>
      <c r="L203" s="69" t="s">
        <v>70</v>
      </c>
      <c r="M203" s="64" t="s">
        <v>240</v>
      </c>
    </row>
    <row r="204" spans="1:13" ht="28.5" customHeight="1" x14ac:dyDescent="0.35">
      <c r="A204" s="65" t="s">
        <v>144</v>
      </c>
      <c r="B204" s="64" t="s">
        <v>90</v>
      </c>
      <c r="C204" s="68">
        <v>45229</v>
      </c>
      <c r="D204" s="68">
        <v>45303</v>
      </c>
      <c r="E204" s="65" t="s">
        <v>45</v>
      </c>
      <c r="F204" s="64" t="s">
        <v>39</v>
      </c>
      <c r="G204" s="64" t="s">
        <v>39</v>
      </c>
      <c r="H204" s="64"/>
      <c r="I204" s="64" t="s">
        <v>39</v>
      </c>
      <c r="J204" s="64" t="s">
        <v>39</v>
      </c>
      <c r="K204" s="66" t="s">
        <v>39</v>
      </c>
      <c r="L204" s="69" t="s">
        <v>70</v>
      </c>
      <c r="M204" s="64" t="s">
        <v>11</v>
      </c>
    </row>
    <row r="205" spans="1:13" ht="27.5" customHeight="1" x14ac:dyDescent="0.35">
      <c r="A205" s="65" t="s">
        <v>190</v>
      </c>
      <c r="B205" s="64" t="s">
        <v>8</v>
      </c>
      <c r="C205" s="68">
        <v>45229</v>
      </c>
      <c r="D205" s="68">
        <v>45275</v>
      </c>
      <c r="E205" s="65" t="s">
        <v>46</v>
      </c>
      <c r="F205" s="64" t="s">
        <v>39</v>
      </c>
      <c r="G205" s="64" t="s">
        <v>67</v>
      </c>
      <c r="H205" s="64"/>
      <c r="I205" s="64" t="s">
        <v>39</v>
      </c>
      <c r="J205" s="64" t="s">
        <v>39</v>
      </c>
      <c r="K205" s="66" t="s">
        <v>39</v>
      </c>
      <c r="L205" s="69" t="s">
        <v>70</v>
      </c>
      <c r="M205" s="64" t="s">
        <v>239</v>
      </c>
    </row>
    <row r="206" spans="1:13" ht="28.5" customHeight="1" x14ac:dyDescent="0.35">
      <c r="A206" s="65" t="s">
        <v>81</v>
      </c>
      <c r="B206" s="64" t="s">
        <v>5</v>
      </c>
      <c r="C206" s="68">
        <v>45236</v>
      </c>
      <c r="D206" s="68">
        <v>45303</v>
      </c>
      <c r="E206" s="65" t="s">
        <v>46</v>
      </c>
      <c r="F206" s="64" t="s">
        <v>41</v>
      </c>
      <c r="G206" s="64" t="s">
        <v>39</v>
      </c>
      <c r="H206" s="64"/>
      <c r="I206" s="64" t="s">
        <v>39</v>
      </c>
      <c r="J206" s="64" t="s">
        <v>41</v>
      </c>
      <c r="K206" s="66" t="s">
        <v>39</v>
      </c>
      <c r="L206" s="69" t="s">
        <v>70</v>
      </c>
      <c r="M206" s="64" t="s">
        <v>211</v>
      </c>
    </row>
    <row r="207" spans="1:13" ht="27" customHeight="1" x14ac:dyDescent="0.35">
      <c r="A207" s="65" t="s">
        <v>110</v>
      </c>
      <c r="B207" s="64" t="s">
        <v>22</v>
      </c>
      <c r="C207" s="68">
        <v>45236</v>
      </c>
      <c r="D207" s="68">
        <v>45303</v>
      </c>
      <c r="E207" s="65" t="s">
        <v>46</v>
      </c>
      <c r="F207" s="64" t="s">
        <v>67</v>
      </c>
      <c r="G207" s="64" t="s">
        <v>67</v>
      </c>
      <c r="H207" s="64"/>
      <c r="I207" s="64" t="s">
        <v>39</v>
      </c>
      <c r="J207" s="64" t="s">
        <v>67</v>
      </c>
      <c r="K207" s="66" t="s">
        <v>67</v>
      </c>
      <c r="L207" s="69" t="s">
        <v>70</v>
      </c>
      <c r="M207" s="64" t="s">
        <v>117</v>
      </c>
    </row>
    <row r="208" spans="1:13" ht="29.5" customHeight="1" x14ac:dyDescent="0.35">
      <c r="A208" s="65" t="s">
        <v>93</v>
      </c>
      <c r="B208" s="64" t="s">
        <v>13</v>
      </c>
      <c r="C208" s="68">
        <v>45243</v>
      </c>
      <c r="D208" s="68">
        <v>45303</v>
      </c>
      <c r="E208" s="65" t="s">
        <v>46</v>
      </c>
      <c r="F208" s="64" t="s">
        <v>41</v>
      </c>
      <c r="G208" s="64" t="s">
        <v>41</v>
      </c>
      <c r="H208" s="64"/>
      <c r="I208" s="64" t="s">
        <v>41</v>
      </c>
      <c r="J208" s="64" t="s">
        <v>41</v>
      </c>
      <c r="K208" s="66" t="s">
        <v>41</v>
      </c>
      <c r="L208" s="69" t="s">
        <v>70</v>
      </c>
      <c r="M208" s="64" t="s">
        <v>259</v>
      </c>
    </row>
    <row r="209" spans="1:13" ht="29.5" customHeight="1" x14ac:dyDescent="0.35">
      <c r="A209" s="65" t="s">
        <v>24</v>
      </c>
      <c r="B209" s="64" t="s">
        <v>25</v>
      </c>
      <c r="C209" s="68">
        <v>45257</v>
      </c>
      <c r="D209" s="68">
        <v>45321</v>
      </c>
      <c r="E209" s="65" t="s">
        <v>45</v>
      </c>
      <c r="F209" s="64" t="s">
        <v>67</v>
      </c>
      <c r="G209" s="64" t="s">
        <v>67</v>
      </c>
      <c r="H209" s="64"/>
      <c r="I209" s="64" t="s">
        <v>67</v>
      </c>
      <c r="J209" s="64" t="s">
        <v>40</v>
      </c>
      <c r="K209" s="66" t="s">
        <v>40</v>
      </c>
      <c r="L209" s="69" t="s">
        <v>70</v>
      </c>
      <c r="M209" s="64" t="s">
        <v>255</v>
      </c>
    </row>
    <row r="210" spans="1:13" ht="28.5" customHeight="1" x14ac:dyDescent="0.35">
      <c r="A210" s="65" t="s">
        <v>145</v>
      </c>
      <c r="B210" s="64" t="s">
        <v>13</v>
      </c>
      <c r="C210" s="68">
        <v>45264</v>
      </c>
      <c r="D210" s="68">
        <v>45322</v>
      </c>
      <c r="E210" s="65" t="s">
        <v>45</v>
      </c>
      <c r="F210" s="64" t="s">
        <v>39</v>
      </c>
      <c r="G210" s="64" t="s">
        <v>39</v>
      </c>
      <c r="H210" s="64"/>
      <c r="I210" s="64" t="s">
        <v>39</v>
      </c>
      <c r="J210" s="64" t="s">
        <v>39</v>
      </c>
      <c r="K210" s="66" t="s">
        <v>39</v>
      </c>
      <c r="L210" s="69" t="s">
        <v>70</v>
      </c>
      <c r="M210" s="64" t="s">
        <v>271</v>
      </c>
    </row>
    <row r="211" spans="1:13" ht="28.5" customHeight="1" x14ac:dyDescent="0.35">
      <c r="A211" s="65" t="s">
        <v>134</v>
      </c>
      <c r="B211" s="64" t="s">
        <v>5</v>
      </c>
      <c r="C211" s="68">
        <v>45187</v>
      </c>
      <c r="D211" s="68">
        <v>45324</v>
      </c>
      <c r="E211" s="65" t="s">
        <v>45</v>
      </c>
      <c r="F211" s="64" t="s">
        <v>67</v>
      </c>
      <c r="G211" s="64" t="s">
        <v>67</v>
      </c>
      <c r="H211" s="64"/>
      <c r="I211" s="64" t="s">
        <v>67</v>
      </c>
      <c r="J211" s="64" t="s">
        <v>67</v>
      </c>
      <c r="K211" s="66" t="s">
        <v>67</v>
      </c>
      <c r="L211" s="69" t="s">
        <v>70</v>
      </c>
      <c r="M211" s="64" t="s">
        <v>272</v>
      </c>
    </row>
    <row r="212" spans="1:13" ht="27" customHeight="1" x14ac:dyDescent="0.35">
      <c r="A212" s="65" t="s">
        <v>31</v>
      </c>
      <c r="B212" s="64" t="s">
        <v>8</v>
      </c>
      <c r="C212" s="68">
        <v>45271</v>
      </c>
      <c r="D212" s="68">
        <v>45328</v>
      </c>
      <c r="E212" s="65" t="s">
        <v>155</v>
      </c>
      <c r="F212" s="64" t="s">
        <v>39</v>
      </c>
      <c r="G212" s="64" t="s">
        <v>39</v>
      </c>
      <c r="H212" s="64"/>
      <c r="I212" s="64" t="s">
        <v>41</v>
      </c>
      <c r="J212" s="64" t="s">
        <v>39</v>
      </c>
      <c r="K212" s="66" t="s">
        <v>39</v>
      </c>
      <c r="L212" s="69" t="s">
        <v>70</v>
      </c>
      <c r="M212" s="64" t="s">
        <v>216</v>
      </c>
    </row>
    <row r="213" spans="1:13" ht="29.5" customHeight="1" x14ac:dyDescent="0.35">
      <c r="A213" s="65" t="s">
        <v>23</v>
      </c>
      <c r="B213" s="64" t="s">
        <v>13</v>
      </c>
      <c r="C213" s="68">
        <v>45271</v>
      </c>
      <c r="D213" s="68">
        <v>45338</v>
      </c>
      <c r="E213" s="65" t="s">
        <v>45</v>
      </c>
      <c r="F213" s="64" t="s">
        <v>40</v>
      </c>
      <c r="G213" s="64" t="s">
        <v>40</v>
      </c>
      <c r="H213" s="64"/>
      <c r="I213" s="64" t="s">
        <v>40</v>
      </c>
      <c r="J213" s="64" t="s">
        <v>67</v>
      </c>
      <c r="K213" s="66" t="s">
        <v>40</v>
      </c>
      <c r="L213" s="69" t="s">
        <v>70</v>
      </c>
      <c r="M213" s="64" t="s">
        <v>259</v>
      </c>
    </row>
    <row r="214" spans="1:13" ht="29" customHeight="1" x14ac:dyDescent="0.35">
      <c r="A214" s="65" t="s">
        <v>128</v>
      </c>
      <c r="B214" s="64" t="s">
        <v>5</v>
      </c>
      <c r="C214" s="68">
        <v>45264</v>
      </c>
      <c r="D214" s="68">
        <v>45335</v>
      </c>
      <c r="E214" s="65" t="s">
        <v>45</v>
      </c>
      <c r="F214" s="64" t="s">
        <v>40</v>
      </c>
      <c r="G214" s="64" t="s">
        <v>40</v>
      </c>
      <c r="H214" s="64"/>
      <c r="I214" s="64" t="s">
        <v>40</v>
      </c>
      <c r="J214" s="64" t="s">
        <v>67</v>
      </c>
      <c r="K214" s="66" t="s">
        <v>40</v>
      </c>
      <c r="L214" s="69" t="s">
        <v>70</v>
      </c>
      <c r="M214" s="64" t="s">
        <v>225</v>
      </c>
    </row>
    <row r="215" spans="1:13" ht="29.5" customHeight="1" x14ac:dyDescent="0.35">
      <c r="A215" s="65" t="s">
        <v>7</v>
      </c>
      <c r="B215" s="64" t="s">
        <v>8</v>
      </c>
      <c r="C215" s="68">
        <v>45334</v>
      </c>
      <c r="D215" s="68">
        <v>45391</v>
      </c>
      <c r="E215" s="65" t="s">
        <v>46</v>
      </c>
      <c r="F215" s="64" t="s">
        <v>39</v>
      </c>
      <c r="G215" s="64" t="s">
        <v>39</v>
      </c>
      <c r="H215" s="64"/>
      <c r="I215" s="64" t="s">
        <v>39</v>
      </c>
      <c r="J215" s="64" t="s">
        <v>39</v>
      </c>
      <c r="K215" s="66" t="s">
        <v>39</v>
      </c>
      <c r="L215" s="69" t="s">
        <v>70</v>
      </c>
      <c r="M215" s="64" t="s">
        <v>271</v>
      </c>
    </row>
    <row r="216" spans="1:13" ht="28.5" customHeight="1" x14ac:dyDescent="0.35">
      <c r="A216" s="65" t="s">
        <v>85</v>
      </c>
      <c r="B216" s="64" t="s">
        <v>28</v>
      </c>
      <c r="C216" s="68">
        <v>45313</v>
      </c>
      <c r="D216" s="68">
        <v>45366</v>
      </c>
      <c r="E216" s="65" t="s">
        <v>45</v>
      </c>
      <c r="F216" s="64" t="s">
        <v>67</v>
      </c>
      <c r="G216" s="64" t="s">
        <v>67</v>
      </c>
      <c r="H216" s="64"/>
      <c r="I216" s="64" t="s">
        <v>67</v>
      </c>
      <c r="J216" s="64" t="s">
        <v>67</v>
      </c>
      <c r="K216" s="66" t="s">
        <v>67</v>
      </c>
      <c r="L216" s="69" t="s">
        <v>70</v>
      </c>
      <c r="M216" s="64" t="s">
        <v>245</v>
      </c>
    </row>
  </sheetData>
  <autoFilter ref="A6:M171" xr:uid="{516E80C7-BCF6-4202-B4BE-2B02BA198EB1}">
    <sortState xmlns:xlrd2="http://schemas.microsoft.com/office/spreadsheetml/2017/richdata2" ref="A7:M209">
      <sortCondition ref="C6:C171"/>
    </sortState>
  </autoFilter>
  <hyperlinks>
    <hyperlink ref="L7" r:id="rId1" xr:uid="{C0B3A877-5C38-4B29-B366-AF7AB905DC6B}"/>
    <hyperlink ref="L8" r:id="rId2" xr:uid="{C6B6075D-1076-4E17-8DFC-57989E5D1B83}"/>
    <hyperlink ref="L12" r:id="rId3" xr:uid="{286C89A6-B71E-42D3-A1A8-CFC9BB4DF0C0}"/>
    <hyperlink ref="L9" r:id="rId4" xr:uid="{79A36DEC-BF90-4B37-8C52-B76E56544E03}"/>
    <hyperlink ref="L10" r:id="rId5" xr:uid="{09185CBB-2E35-4537-A85B-46623F16B135}"/>
    <hyperlink ref="L11" r:id="rId6" xr:uid="{AD7DB5CD-B82B-4533-9090-CBA5FB7CFB47}"/>
    <hyperlink ref="L13" r:id="rId7" xr:uid="{88299B75-EFCD-4D1F-AD3F-BD623B55BE0E}"/>
    <hyperlink ref="L15" r:id="rId8" xr:uid="{76259DAE-A153-4B56-BD6D-96285AFC6A19}"/>
    <hyperlink ref="L14" r:id="rId9" xr:uid="{CA5A6B45-E653-4A6A-B445-87D94195B8C2}"/>
    <hyperlink ref="L16" r:id="rId10" xr:uid="{169BB6B8-9E91-4709-AE09-950F8CE0090D}"/>
    <hyperlink ref="L17" r:id="rId11" xr:uid="{32FA5EC2-CEB8-4001-BC3B-FDA527EEACCC}"/>
    <hyperlink ref="L18" r:id="rId12" xr:uid="{D5B50048-3186-47F5-80DB-CEE451022358}"/>
    <hyperlink ref="L19" r:id="rId13" xr:uid="{57E4E945-16FA-4EEC-AF77-E2F66769EEDD}"/>
    <hyperlink ref="L20" r:id="rId14" xr:uid="{5941425C-97DE-449C-AE43-BCEAF1A21121}"/>
    <hyperlink ref="L21" r:id="rId15" xr:uid="{1BC09574-DFAA-4584-BDCE-67415668E4A6}"/>
    <hyperlink ref="L22" r:id="rId16" xr:uid="{0834639C-6577-40E8-B1AB-784D37F9408C}"/>
    <hyperlink ref="L23" r:id="rId17" xr:uid="{6303A3E3-AD8E-466A-AA23-84FA89DD4630}"/>
    <hyperlink ref="L24" r:id="rId18" xr:uid="{CDFA180F-08D9-4C94-ADE6-76EBBEE17487}"/>
    <hyperlink ref="L25" r:id="rId19" xr:uid="{6088BCEE-D9DD-42FE-8740-378A72DBB5F6}"/>
    <hyperlink ref="L26" r:id="rId20" xr:uid="{E42371AB-EB5C-4AF7-B4CD-A41409E027E2}"/>
    <hyperlink ref="L28" r:id="rId21" xr:uid="{54CD60AC-F3BF-4DC3-9697-BD6DC319696B}"/>
    <hyperlink ref="L27" r:id="rId22" xr:uid="{F3E09850-D27F-4D38-931B-E2258224745E}"/>
    <hyperlink ref="L29" r:id="rId23" xr:uid="{D3100741-D0FC-401B-AAA9-057F70463774}"/>
    <hyperlink ref="L30" r:id="rId24" xr:uid="{4233479D-1868-4A28-8E84-75E7230E0C1D}"/>
    <hyperlink ref="L32" r:id="rId25" xr:uid="{AE3C441A-6B46-41FD-97A1-22EB82532BC0}"/>
    <hyperlink ref="L31" r:id="rId26" xr:uid="{C3BB4C7A-1254-42B1-9A49-1B049E947A2E}"/>
    <hyperlink ref="L35" r:id="rId27" xr:uid="{1CC2AA9B-9FCD-442F-A9AA-18F3B28BD8B3}"/>
    <hyperlink ref="L33" r:id="rId28" xr:uid="{663014E8-5271-4F4E-A58D-1D4EB65807DD}"/>
    <hyperlink ref="L34" r:id="rId29" xr:uid="{D83B7413-2463-4368-B653-C371F8DABF7D}"/>
    <hyperlink ref="L37" r:id="rId30" xr:uid="{CFC54366-8956-4D61-B14F-A153854F7AC9}"/>
    <hyperlink ref="L36" r:id="rId31" xr:uid="{99DD99FA-2782-48D5-8801-EB739D917957}"/>
    <hyperlink ref="L38" r:id="rId32" xr:uid="{2986748E-6402-4F2A-94E4-DD0E757EDA9D}"/>
    <hyperlink ref="L39" r:id="rId33" xr:uid="{430E3A8C-FEE6-4FEB-8995-23D68F0D37BD}"/>
    <hyperlink ref="L40" r:id="rId34" xr:uid="{3C6228BE-FC0B-43C7-BDCC-74C997C85A4B}"/>
    <hyperlink ref="L41" r:id="rId35" xr:uid="{C7C50AE3-68EC-4B06-A5CC-480E34471EB3}"/>
    <hyperlink ref="L44" r:id="rId36" xr:uid="{01B2306B-E028-47B7-85F4-DBA48746B2A5}"/>
    <hyperlink ref="L43" r:id="rId37" xr:uid="{5C65E9C2-063C-4A4A-8DF9-87E945147D7F}"/>
    <hyperlink ref="L45" r:id="rId38" xr:uid="{3ACB65C6-3ADD-4E00-ACE1-632D8785D6FD}"/>
    <hyperlink ref="L46" r:id="rId39" xr:uid="{CA50F5E9-7823-4142-AACB-66907FB0D53D}"/>
    <hyperlink ref="L47" r:id="rId40" xr:uid="{0D7BE786-9971-4CD0-8F7F-E6D3C39F81C2}"/>
    <hyperlink ref="L48" r:id="rId41" xr:uid="{A758A10E-425C-48CA-99CF-8D4A9ADF0F3B}"/>
    <hyperlink ref="L49" r:id="rId42" xr:uid="{BF7AB30C-BD60-4EDC-8313-D0AF3FB2270E}"/>
    <hyperlink ref="L51" r:id="rId43" xr:uid="{FA3DD1DC-7741-4090-AA14-4CEB5D292A78}"/>
    <hyperlink ref="L50" r:id="rId44" xr:uid="{C7A4026B-34BA-407C-84DB-CBD1168008AE}"/>
    <hyperlink ref="L52" r:id="rId45" xr:uid="{6BD62323-C9C2-4814-9BD6-5AA9D8B6A4A1}"/>
    <hyperlink ref="L53" r:id="rId46" xr:uid="{B869FA0E-4244-4E8A-B2B4-166E533EAA0D}"/>
    <hyperlink ref="L54" r:id="rId47" xr:uid="{26415490-E674-4571-B13E-2A0B413B29D2}"/>
    <hyperlink ref="L55" r:id="rId48" xr:uid="{6155F005-FB68-4955-B1BD-9F5EF023E384}"/>
    <hyperlink ref="L56" r:id="rId49" xr:uid="{FE3CD1CF-3E98-47DF-B290-CBB32A9EFC10}"/>
    <hyperlink ref="L58" r:id="rId50" xr:uid="{FD4F1635-9D65-4FDD-A668-E7E3090A3349}"/>
    <hyperlink ref="L57" r:id="rId51" xr:uid="{83330451-3648-492D-86B7-9809D5A934A7}"/>
    <hyperlink ref="L59" r:id="rId52" xr:uid="{520B577E-DFC1-45F6-961C-AD76E363452C}"/>
    <hyperlink ref="L60" r:id="rId53" xr:uid="{6EDA972D-2E3F-4A4C-8D94-2F1333C18BE4}"/>
    <hyperlink ref="L61" r:id="rId54" xr:uid="{AF3C34B2-1869-4950-802C-EBF9C56845F8}"/>
    <hyperlink ref="L62" r:id="rId55" xr:uid="{A6C41682-97C3-49B0-863A-C958FB4DA21E}"/>
    <hyperlink ref="L64" r:id="rId56" xr:uid="{9B22373A-25B7-495A-8851-98EBB9D8A66C}"/>
    <hyperlink ref="L63" r:id="rId57" xr:uid="{4AB0F3C4-1785-4E04-9E77-E2905BA59230}"/>
    <hyperlink ref="L65" r:id="rId58" xr:uid="{A384014E-879F-4B88-A17F-FC00D29AAB17}"/>
    <hyperlink ref="L68" r:id="rId59" xr:uid="{A59720A9-0D5C-45D8-827F-F84A004857CC}"/>
    <hyperlink ref="L69" r:id="rId60" xr:uid="{5F6772A8-36C0-4253-B2B5-11A0929F3A94}"/>
    <hyperlink ref="L67" r:id="rId61" xr:uid="{F7AAB6E9-0814-42DF-B2F3-4B6AC8FBC1AD}"/>
    <hyperlink ref="L66" r:id="rId62" xr:uid="{BB7FC5D8-FB04-4016-95AD-EC302EE4483A}"/>
    <hyperlink ref="L70" r:id="rId63" xr:uid="{7B075CAC-FB80-469B-8BED-F3A1C7D27D9F}"/>
    <hyperlink ref="L72" r:id="rId64" xr:uid="{98626F60-A49B-4E63-B383-58F85E46D8D0}"/>
    <hyperlink ref="L71" r:id="rId65" xr:uid="{A55488C3-0FB5-463A-AA2C-64D23C701A46}"/>
    <hyperlink ref="L74" r:id="rId66" xr:uid="{55464056-A7F2-4441-9E48-020DA50FD4CA}"/>
    <hyperlink ref="L75" r:id="rId67" xr:uid="{A89A0FB6-C7D3-4DE3-BC53-2369161AB33F}"/>
    <hyperlink ref="L76" r:id="rId68" xr:uid="{7847AAB6-2C9D-48AC-9972-AF23E7DDCE14}"/>
    <hyperlink ref="L73" r:id="rId69" xr:uid="{EDB3688A-EA63-42F3-9C16-E87870F6A70F}"/>
    <hyperlink ref="L80" r:id="rId70" xr:uid="{BBE9AC2D-148B-4D5D-BCB2-59AD98AA4291}"/>
    <hyperlink ref="L79" r:id="rId71" xr:uid="{5DF3D89C-EDE5-4200-82CF-05EAC555F029}"/>
    <hyperlink ref="L78" r:id="rId72" xr:uid="{824F3D17-4970-4901-AD35-CB5F04735D0A}"/>
    <hyperlink ref="L77" r:id="rId73" xr:uid="{C94B2D4D-F9DF-4DD7-A126-54ABBA65072C}"/>
    <hyperlink ref="L81" r:id="rId74" xr:uid="{307226EE-569C-4E8C-8DE5-B92E8DCB838C}"/>
    <hyperlink ref="L86" r:id="rId75" xr:uid="{9720C676-F0B4-47E8-BB02-7372E504D981}"/>
    <hyperlink ref="L84" r:id="rId76" xr:uid="{165FAA85-5961-4415-B809-55297E5F1174}"/>
    <hyperlink ref="L88" r:id="rId77" xr:uid="{8145E000-80BC-4A14-AFEA-C14DC9D39F09}"/>
    <hyperlink ref="L87" r:id="rId78" xr:uid="{108BEBB0-EC32-43EA-A08A-109DABB00D07}"/>
    <hyperlink ref="L85" r:id="rId79" xr:uid="{E661D8DC-E2C4-4B08-AE89-8C070636073E}"/>
    <hyperlink ref="L82" r:id="rId80" xr:uid="{9CB0A136-C2F8-4371-966E-C8F265C2AFED}"/>
    <hyperlink ref="L83" r:id="rId81" xr:uid="{AE6F45C3-B253-49E8-9CA4-961272061690}"/>
    <hyperlink ref="L89" r:id="rId82" xr:uid="{FF90AFFA-C358-49C2-B3B3-ABD0C04EA595}"/>
    <hyperlink ref="L90" r:id="rId83" xr:uid="{D9941480-5CAA-49E3-BA56-DF5CEB22BF92}"/>
    <hyperlink ref="L91" r:id="rId84" xr:uid="{4B3B4050-99C5-4ED8-B268-3CF9B7F4EA4A}"/>
    <hyperlink ref="L92" r:id="rId85" xr:uid="{E90E4907-C682-431A-9EE0-08913D10815B}"/>
    <hyperlink ref="L93" r:id="rId86" xr:uid="{5F24492E-62FE-477F-911C-051838D06B6E}"/>
    <hyperlink ref="L94" r:id="rId87" xr:uid="{009FF6B2-07B9-4E2F-9468-A0C8DB15F4B1}"/>
    <hyperlink ref="L96" r:id="rId88" xr:uid="{25F062BF-1C8D-4AC8-AECF-B9B3D333B9EA}"/>
    <hyperlink ref="L98" r:id="rId89" xr:uid="{B8AD96FE-9864-4A0F-B2EA-18F647086FD2}"/>
    <hyperlink ref="L97" r:id="rId90" xr:uid="{680BC5C8-AEE3-489F-B7AF-96A0D418A9C9}"/>
    <hyperlink ref="L100" r:id="rId91" xr:uid="{12887124-7AC4-450A-83CA-9119FF1FEEF3}"/>
    <hyperlink ref="L99" r:id="rId92" xr:uid="{92FDF7C5-0A03-459A-8B67-B5543C648497}"/>
    <hyperlink ref="L95" r:id="rId93" xr:uid="{D7B1A75E-4D56-48A4-94C7-338940B2F532}"/>
    <hyperlink ref="L101" r:id="rId94" xr:uid="{251B9513-B26C-47BF-835D-16A2B9EAB311}"/>
    <hyperlink ref="L102" r:id="rId95" xr:uid="{8DCBE131-CBB3-4D0D-87D0-DAF043EE96D6}"/>
    <hyperlink ref="L103" r:id="rId96" xr:uid="{1B05AD82-9183-40E5-B6F1-047F2E612BF2}"/>
    <hyperlink ref="L104" r:id="rId97" xr:uid="{3176EF0E-CA08-4297-9F90-CE406D286391}"/>
    <hyperlink ref="L106" r:id="rId98" xr:uid="{86CBC677-1147-47B8-A604-FFE77F36498A}"/>
    <hyperlink ref="L105" r:id="rId99" xr:uid="{843540C5-D6E8-45AC-9800-35D4DEA54EF9}"/>
    <hyperlink ref="L108" r:id="rId100" xr:uid="{B73D3F23-1B88-4445-99B2-4FAE82AA0CFA}"/>
    <hyperlink ref="L109" r:id="rId101" xr:uid="{D5143999-A9EC-403F-A0BB-60D655E61466}"/>
    <hyperlink ref="L107" r:id="rId102" xr:uid="{04906BB9-01A8-4749-AB3D-B9057FD7E392}"/>
    <hyperlink ref="L110" r:id="rId103" xr:uid="{FC7A3E4B-337D-4ADC-ACA3-DF3783ABE941}"/>
    <hyperlink ref="L113" r:id="rId104" xr:uid="{771F901E-18AD-452C-95CB-1367D222E0AD}"/>
    <hyperlink ref="L114" r:id="rId105" xr:uid="{470444D7-43AA-4157-9C7E-0F5765FBA5F7}"/>
    <hyperlink ref="L112" r:id="rId106" xr:uid="{4D3E671D-1233-442A-ADEE-70B9223533D8}"/>
    <hyperlink ref="L111" r:id="rId107" xr:uid="{CDBA182D-AF7F-430D-BB89-5DD6D99011D8}"/>
    <hyperlink ref="L42" r:id="rId108" xr:uid="{F5F8E0F2-23D1-466B-ACC1-856851C0090E}"/>
    <hyperlink ref="L117" r:id="rId109" xr:uid="{C9F9AAE5-8E72-4557-9374-3EE124EA4225}"/>
    <hyperlink ref="L116" r:id="rId110" xr:uid="{B299ADA6-23C6-4C9D-A76F-416B46362926}"/>
    <hyperlink ref="L115" r:id="rId111" xr:uid="{D1D04489-CCDD-4922-868D-EC6E9545A485}"/>
    <hyperlink ref="L118" r:id="rId112" xr:uid="{5B5270CC-1397-46DD-8FB1-889573803376}"/>
    <hyperlink ref="L119" r:id="rId113" xr:uid="{E8FE0366-71D7-41AF-A051-36F160494E83}"/>
    <hyperlink ref="L120" r:id="rId114" xr:uid="{A3122796-054D-4928-A21A-2613E1774688}"/>
    <hyperlink ref="L121" r:id="rId115" xr:uid="{146D23F2-22E1-4C79-9799-DBC0272EB60A}"/>
    <hyperlink ref="L123" r:id="rId116" xr:uid="{911FD4FA-B23A-4DF9-A910-19B1584F6316}"/>
    <hyperlink ref="L124" r:id="rId117" xr:uid="{8327D307-A72A-4732-8186-1572A37BB2B7}"/>
    <hyperlink ref="L122" r:id="rId118" xr:uid="{D03185E8-FC1F-4398-A6AA-63C1688F8089}"/>
    <hyperlink ref="L126" r:id="rId119" xr:uid="{D0FCAE04-7C5A-4F57-B6AA-96A38781D694}"/>
    <hyperlink ref="L125" r:id="rId120" xr:uid="{E5B15FDF-AEE7-4BF2-8928-FF3AF122BAB3}"/>
    <hyperlink ref="L127" r:id="rId121" xr:uid="{0526A836-7174-4806-83CD-18FEC2D7BBE9}"/>
    <hyperlink ref="L129" r:id="rId122" xr:uid="{4B9FB528-6C09-493F-8AE9-80AC6B1E9DBB}"/>
    <hyperlink ref="L130" r:id="rId123" xr:uid="{F2BC4FF8-9B9E-4D3D-9296-5F807823F990}"/>
    <hyperlink ref="L131" r:id="rId124" xr:uid="{257F432D-82BA-4B10-855F-D975AA1AA67C}"/>
    <hyperlink ref="L134" r:id="rId125" xr:uid="{D7ECB283-EF33-44D8-AEB0-05BA49F6AB31}"/>
    <hyperlink ref="L128" r:id="rId126" xr:uid="{90E93DE6-92E0-4609-AD00-E026736CA553}"/>
    <hyperlink ref="L137" r:id="rId127" xr:uid="{B50EE1C5-BEED-4A61-AA19-6F9F81BA4347}"/>
    <hyperlink ref="L136" r:id="rId128" xr:uid="{2A3DB18E-A3B3-4210-B939-3ED46C02814A}"/>
    <hyperlink ref="L138" r:id="rId129" xr:uid="{D03D092F-7655-41E3-8736-1054CE14D22F}"/>
    <hyperlink ref="L135" r:id="rId130" xr:uid="{88749CFF-AB1E-46F4-A73C-5ACE6A90E784}"/>
    <hyperlink ref="L133" r:id="rId131" xr:uid="{1419D4D3-7473-42B1-97EA-20CD51BAEE0F}"/>
    <hyperlink ref="L142" r:id="rId132" xr:uid="{B5C7AA08-E6B3-477A-96AE-DC25825D47D3}"/>
    <hyperlink ref="L139" r:id="rId133" xr:uid="{52AFD8D9-3AA2-4A98-8CB5-0D38CC3DB769}"/>
    <hyperlink ref="L141" r:id="rId134" xr:uid="{FF798CC7-2C78-43D6-85B9-5F49754810CA}"/>
    <hyperlink ref="L140" r:id="rId135" xr:uid="{8ABE3946-9A1A-4801-8645-C8F0DB5B0604}"/>
    <hyperlink ref="L143" r:id="rId136" xr:uid="{D5924364-E36F-46C7-B32E-102C2698A77B}"/>
    <hyperlink ref="L144" r:id="rId137" xr:uid="{AF4DC167-E019-416E-BB0E-AF9C493883D2}"/>
    <hyperlink ref="L147" r:id="rId138" xr:uid="{6F69DB6D-C21B-4DCC-8A47-E4055B6F931F}"/>
    <hyperlink ref="L146" r:id="rId139" xr:uid="{700CC473-2697-4CC3-B874-3B8F55EEA148}"/>
    <hyperlink ref="L145" r:id="rId140" xr:uid="{CFCD04C0-5DBD-44DE-8562-75A192C71007}"/>
    <hyperlink ref="L148" r:id="rId141" xr:uid="{F7735C0A-44FD-49DC-983D-5C103A0FED75}"/>
    <hyperlink ref="L150" r:id="rId142" xr:uid="{90F5B7AE-213F-4B5B-A621-A3C613FDCA26}"/>
    <hyperlink ref="L149" r:id="rId143" xr:uid="{CDF60B4E-ACCF-4A8D-9130-63386CB59832}"/>
    <hyperlink ref="L151" r:id="rId144" xr:uid="{919BCA65-13EC-4024-8F21-71A14DD1D55E}"/>
    <hyperlink ref="L153" r:id="rId145" xr:uid="{94225E7E-27B6-4686-B452-AB9C164A2B9A}"/>
    <hyperlink ref="L152" r:id="rId146" xr:uid="{A4FAAA8D-7B60-4149-9846-793F3407C5DF}"/>
    <hyperlink ref="L154" r:id="rId147" xr:uid="{980A463E-EA6D-4921-AEC1-07712CB8D1D2}"/>
    <hyperlink ref="L155" r:id="rId148" xr:uid="{EE526404-B1AF-419E-BD09-471A108EA7B6}"/>
    <hyperlink ref="L156" r:id="rId149" xr:uid="{08F184BE-A19F-4C4E-8904-8512458628DB}"/>
    <hyperlink ref="L157" r:id="rId150" xr:uid="{85D9DDF5-DDE9-409B-B729-6237342F5ABD}"/>
    <hyperlink ref="L158" r:id="rId151" xr:uid="{36B8FC67-011C-4F40-94C1-43D7A03B0D43}"/>
    <hyperlink ref="L159" r:id="rId152" xr:uid="{C9BEC738-BB13-4297-A8D7-37CD4E0D4C53}"/>
    <hyperlink ref="L161" r:id="rId153" xr:uid="{FB69D2F1-0324-4196-927C-D77512367804}"/>
    <hyperlink ref="L160" r:id="rId154" xr:uid="{896F08A0-4973-4C87-909F-91255A19B878}"/>
    <hyperlink ref="L163" r:id="rId155" xr:uid="{01E5507F-E941-4159-A30A-E97EAEE74CA6}"/>
    <hyperlink ref="L165" r:id="rId156" xr:uid="{6DBB5D66-3144-4492-B166-F0347BA6C249}"/>
    <hyperlink ref="L168" r:id="rId157" xr:uid="{6A230840-1E9E-4319-A440-06E3E3505491}"/>
    <hyperlink ref="L169" r:id="rId158" xr:uid="{0A95B82E-BDD8-4538-B773-B954D7A9FA4F}"/>
    <hyperlink ref="L166" r:id="rId159" xr:uid="{B17AB018-B680-40CB-8AF4-E6DE8B112F41}"/>
    <hyperlink ref="L167" r:id="rId160" xr:uid="{4613713A-52AA-42A5-8CC8-464EECC36B4D}"/>
    <hyperlink ref="L164" r:id="rId161" xr:uid="{E77C46C6-3C87-454C-BAB9-785CC8404B57}"/>
    <hyperlink ref="L162" r:id="rId162" xr:uid="{596050BD-8EEA-4CFE-A235-4EA9E6161E85}"/>
    <hyperlink ref="L171" r:id="rId163" xr:uid="{DF57A477-8A8D-4F41-8C75-018AC4CD6F5A}"/>
    <hyperlink ref="L170" r:id="rId164" xr:uid="{D45E2BB6-B629-4DAB-9D45-50B547A84DA6}"/>
    <hyperlink ref="L180" r:id="rId165" xr:uid="{ADD11FF2-9EB3-44D5-9705-A16798A5951F}"/>
    <hyperlink ref="L179" r:id="rId166" xr:uid="{C768323A-62F9-47FE-B771-94200F267D0A}"/>
    <hyperlink ref="L178" r:id="rId167" xr:uid="{B61CC9B3-85A6-4CD1-8475-355AB40AF0E5}"/>
    <hyperlink ref="L177" r:id="rId168" xr:uid="{486CF543-9240-43D4-B099-9A879FBFD293}"/>
    <hyperlink ref="L175" r:id="rId169" xr:uid="{8CA5CB0E-DE7C-47B0-A2FD-A798D0AF2135}"/>
    <hyperlink ref="L174" r:id="rId170" xr:uid="{8BB959FC-5D57-4AD8-8E28-3B71CB0C5DBE}"/>
    <hyperlink ref="L173" r:id="rId171" xr:uid="{20932109-7774-4DB1-BE64-210DA877385D}"/>
    <hyperlink ref="L176" r:id="rId172" xr:uid="{9C8DEA22-43FE-43CE-8E29-D6AF07733E16}"/>
    <hyperlink ref="L184" r:id="rId173" xr:uid="{88B62A8D-9E19-4088-848B-4AB47DD3E62C}"/>
    <hyperlink ref="L185" r:id="rId174" xr:uid="{FC9C2521-5BDD-4A83-9F49-4216BF446AE5}"/>
    <hyperlink ref="L186" r:id="rId175" xr:uid="{C87A41B9-CB98-4FFF-B310-2526EFD70E7E}"/>
    <hyperlink ref="L187" r:id="rId176" xr:uid="{24255C66-7248-4C88-BC15-B763FF97F3B1}"/>
    <hyperlink ref="L172" r:id="rId177" xr:uid="{A1988280-5DDF-4D0D-85DD-AFACC58DEE07}"/>
    <hyperlink ref="L182" r:id="rId178" xr:uid="{BBC75313-2B0A-42CC-AF4E-415117E195B5}"/>
    <hyperlink ref="L183" r:id="rId179" xr:uid="{1F5B1CBF-CC14-46F2-A8D9-CE0A188E1035}"/>
    <hyperlink ref="L181" r:id="rId180" xr:uid="{E805947E-39D0-4D63-AB63-B0E975543A5E}"/>
    <hyperlink ref="L190" r:id="rId181" xr:uid="{9A547A24-693F-4018-A6EA-EC47A4D57884}"/>
    <hyperlink ref="L188" r:id="rId182" xr:uid="{05767B98-CCD7-4D46-9770-A2ED953EA574}"/>
    <hyperlink ref="L192" r:id="rId183" xr:uid="{B8D4C52E-FF75-4BD2-B4FF-A543468AB00A}"/>
    <hyperlink ref="L191" r:id="rId184" xr:uid="{9182B99B-71EF-4563-9454-C2DE62A3A5EF}"/>
    <hyperlink ref="L189" r:id="rId185" xr:uid="{900A2159-AA64-4395-AAE5-AE7B78414E2F}"/>
    <hyperlink ref="L193" r:id="rId186" xr:uid="{F9504A07-D003-471C-9E18-4F1083C27A8B}"/>
    <hyperlink ref="L194" r:id="rId187" xr:uid="{8F2FFF3B-7608-4B62-BF89-C2891BBD7764}"/>
    <hyperlink ref="L196" r:id="rId188" xr:uid="{30511945-9654-425A-8E93-2C36D9356A9C}"/>
    <hyperlink ref="L197" r:id="rId189" xr:uid="{F666AAE7-4D3C-4EB1-AA46-00BD4D140CA6}"/>
    <hyperlink ref="L198" r:id="rId190" xr:uid="{1953E607-1D15-4A84-A486-049D60C1C79B}"/>
    <hyperlink ref="L199" r:id="rId191" xr:uid="{86F4D41F-3814-464C-BBCF-8EB6271DC938}"/>
    <hyperlink ref="L200" r:id="rId192" xr:uid="{238CE348-30D3-4F8A-BB56-2FBA553F8661}"/>
    <hyperlink ref="L201" r:id="rId193" xr:uid="{55EC2465-4E32-4398-99FA-3E0192BD4ECA}"/>
    <hyperlink ref="L203" r:id="rId194" xr:uid="{47365734-02CB-496E-9BFE-8D69DF8880CC}"/>
    <hyperlink ref="L202" r:id="rId195" xr:uid="{841B9AA9-A34B-47E1-B301-C5115DC16D2A}"/>
    <hyperlink ref="L210" r:id="rId196" xr:uid="{CDDAB539-FA48-47D5-B9CC-E2CEECF16FA7}"/>
    <hyperlink ref="L209" r:id="rId197" xr:uid="{FA555882-89EF-49C0-94CC-0749ADB77F65}"/>
    <hyperlink ref="L206" r:id="rId198" xr:uid="{8BB2DB3D-9BCA-45EA-8B3D-4F6DB9AF8955}"/>
    <hyperlink ref="L204" r:id="rId199" xr:uid="{C98B5D5F-927C-45E8-93A1-4A4F2C0E2847}"/>
    <hyperlink ref="L208" r:id="rId200" xr:uid="{E5902DA0-EC58-4734-9508-B363F1AD36BE}"/>
    <hyperlink ref="L207" r:id="rId201" xr:uid="{28D2FC9C-6BAB-4C27-A3DE-8BFF57FF9C80}"/>
    <hyperlink ref="L205" r:id="rId202" xr:uid="{81542989-81BD-4850-A94E-B3E02486130B}"/>
    <hyperlink ref="L211" r:id="rId203" xr:uid="{310C54EE-7F71-49E4-8E50-477B6417BCA2}"/>
    <hyperlink ref="L212" r:id="rId204" xr:uid="{346EBC1B-47D4-4C1A-A9C0-7D26218478E6}"/>
    <hyperlink ref="L213" r:id="rId205" xr:uid="{53031BCA-B4E6-4BE9-9330-9A0ACBE1304C}"/>
    <hyperlink ref="L214" r:id="rId206" xr:uid="{AE2951D5-E9FB-498F-931F-5C8DA8854AC4}"/>
    <hyperlink ref="L195" r:id="rId207" xr:uid="{435DA94C-38E9-479D-8D72-0DD12BDBA622}"/>
    <hyperlink ref="L215" r:id="rId208" xr:uid="{A8AE886C-9669-4302-8A3E-607B3AD97F3A}"/>
    <hyperlink ref="L216" r:id="rId209" xr:uid="{F1F0F0BE-9A23-438F-A1A9-8A54816D234F}"/>
  </hyperlinks>
  <pageMargins left="0.7" right="0.7" top="0.75" bottom="0.75" header="0.3" footer="0.3"/>
  <pageSetup paperSize="9" orientation="portrait" r:id="rId2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D247-DAAD-44DF-A1A4-C4084E84B59D}">
  <dimension ref="A1:AD56"/>
  <sheetViews>
    <sheetView workbookViewId="0">
      <selection activeCell="O34" sqref="O34:Q34"/>
    </sheetView>
  </sheetViews>
  <sheetFormatPr defaultColWidth="0" defaultRowHeight="14.5" zeroHeight="1" x14ac:dyDescent="0.35"/>
  <cols>
    <col min="1" max="1" width="12.1796875" customWidth="1"/>
    <col min="2" max="2" width="5.7265625" customWidth="1"/>
    <col min="3" max="3" width="12.26953125" customWidth="1"/>
    <col min="4" max="6" width="9.1796875" customWidth="1"/>
    <col min="7" max="7" width="12.26953125" customWidth="1"/>
    <col min="8" max="10" width="9.1796875" customWidth="1"/>
    <col min="11" max="11" width="13.26953125" customWidth="1"/>
    <col min="12" max="14" width="9.1796875" customWidth="1"/>
    <col min="15" max="15" width="11.81640625" customWidth="1"/>
    <col min="16" max="17" width="9.1796875" customWidth="1"/>
    <col min="18" max="18" width="15.81640625" customWidth="1"/>
    <col min="19" max="30" width="0" hidden="1" customWidth="1"/>
    <col min="31" max="16384" width="9.1796875" hidden="1"/>
  </cols>
  <sheetData>
    <row r="1" spans="1:30" x14ac:dyDescent="0.35">
      <c r="A1" s="7"/>
      <c r="B1" s="7"/>
      <c r="C1" s="93" t="s">
        <v>65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7"/>
    </row>
    <row r="2" spans="1:30" x14ac:dyDescent="0.35">
      <c r="A2" s="7"/>
      <c r="B2" s="7"/>
      <c r="C2" s="95">
        <f ca="1">TODAY()</f>
        <v>45399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7"/>
    </row>
    <row r="3" spans="1:30" x14ac:dyDescent="0.35">
      <c r="A3" s="7"/>
      <c r="B3" s="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</row>
    <row r="4" spans="1:30" x14ac:dyDescent="0.35">
      <c r="A4" s="7"/>
      <c r="B4" s="7"/>
      <c r="C4" s="7"/>
      <c r="D4" s="7"/>
      <c r="E4" s="7"/>
      <c r="F4" s="8"/>
      <c r="G4" s="9">
        <f>D12</f>
        <v>210</v>
      </c>
      <c r="H4" s="10" t="s">
        <v>52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</row>
    <row r="5" spans="1:30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x14ac:dyDescent="0.35">
      <c r="A6" s="7"/>
      <c r="B6" s="7"/>
      <c r="C6" s="88" t="s">
        <v>53</v>
      </c>
      <c r="D6" s="88"/>
      <c r="E6" s="88"/>
      <c r="F6" s="11"/>
      <c r="G6" s="88" t="s">
        <v>33</v>
      </c>
      <c r="H6" s="88"/>
      <c r="I6" s="88"/>
      <c r="J6" s="7"/>
      <c r="K6" s="88" t="s">
        <v>66</v>
      </c>
      <c r="L6" s="88"/>
      <c r="M6" s="88"/>
      <c r="N6" s="7"/>
      <c r="O6" s="92" t="s">
        <v>68</v>
      </c>
      <c r="P6" s="92"/>
      <c r="Q6" s="92"/>
      <c r="R6" s="7"/>
      <c r="S6" s="7"/>
      <c r="T6" s="7"/>
      <c r="U6" s="10"/>
      <c r="V6" s="10"/>
      <c r="W6" s="10"/>
      <c r="X6" s="10"/>
      <c r="Y6" s="10"/>
      <c r="Z6" s="10"/>
      <c r="AA6" s="10"/>
      <c r="AB6" s="10"/>
    </row>
    <row r="7" spans="1:30" x14ac:dyDescent="0.35">
      <c r="A7" s="7"/>
      <c r="B7" s="7"/>
      <c r="C7" s="12" t="s">
        <v>54</v>
      </c>
      <c r="D7" s="13" t="s">
        <v>55</v>
      </c>
      <c r="E7" s="13" t="s">
        <v>56</v>
      </c>
      <c r="F7" s="7"/>
      <c r="G7" s="12" t="s">
        <v>54</v>
      </c>
      <c r="H7" s="13" t="s">
        <v>55</v>
      </c>
      <c r="I7" s="13" t="s">
        <v>56</v>
      </c>
      <c r="J7" s="7"/>
      <c r="K7" s="12" t="s">
        <v>54</v>
      </c>
      <c r="L7" s="13" t="s">
        <v>55</v>
      </c>
      <c r="M7" s="13" t="s">
        <v>56</v>
      </c>
      <c r="N7" s="7"/>
      <c r="O7" s="12" t="s">
        <v>54</v>
      </c>
      <c r="P7" s="13" t="s">
        <v>55</v>
      </c>
      <c r="Q7" s="13" t="s">
        <v>56</v>
      </c>
      <c r="R7" s="7"/>
      <c r="S7" s="7"/>
      <c r="T7" s="7"/>
      <c r="U7" s="10"/>
      <c r="V7" s="10"/>
      <c r="W7" s="10"/>
      <c r="X7" s="10"/>
      <c r="Y7" s="10"/>
      <c r="Z7" s="10"/>
      <c r="AA7" s="10"/>
      <c r="AB7" s="10"/>
    </row>
    <row r="8" spans="1:30" x14ac:dyDescent="0.35">
      <c r="A8" s="7"/>
      <c r="B8" s="7"/>
      <c r="C8" s="14" t="s">
        <v>41</v>
      </c>
      <c r="D8" s="14">
        <f>COUNTIF(MASTER!K7:K490,"*"&amp;"outstanding"&amp;"*")</f>
        <v>32</v>
      </c>
      <c r="E8" s="15">
        <f>D8/D12</f>
        <v>0.15238095238095239</v>
      </c>
      <c r="F8" s="7"/>
      <c r="G8" s="14" t="s">
        <v>41</v>
      </c>
      <c r="H8" s="14">
        <f>COUNTIF(MASTER!G7:G490,"*"&amp;"outstanding"&amp;"*")</f>
        <v>19</v>
      </c>
      <c r="I8" s="15">
        <f>H8/H12</f>
        <v>9.0476190476190474E-2</v>
      </c>
      <c r="J8" s="7"/>
      <c r="K8" s="14" t="s">
        <v>41</v>
      </c>
      <c r="L8" s="14">
        <f>COUNTIF(MASTER!H7:H490,"*"&amp;"outstanding"&amp;"*")</f>
        <v>19</v>
      </c>
      <c r="M8" s="15">
        <f>L8/L12</f>
        <v>0.1144578313253012</v>
      </c>
      <c r="N8" s="7"/>
      <c r="O8" s="14" t="s">
        <v>41</v>
      </c>
      <c r="P8" s="14">
        <f>COUNTIF(MASTER!F7:F490,"*"&amp;"outstanding"&amp;"*")</f>
        <v>46</v>
      </c>
      <c r="Q8" s="15">
        <f>P8/P12</f>
        <v>0.21904761904761905</v>
      </c>
      <c r="R8" s="7"/>
      <c r="S8" s="7"/>
      <c r="T8" s="7"/>
      <c r="U8" s="10"/>
      <c r="V8" s="10"/>
      <c r="W8" s="10"/>
      <c r="X8" s="10"/>
      <c r="Y8" s="10"/>
      <c r="Z8" s="10"/>
      <c r="AA8" s="10"/>
      <c r="AB8" s="10"/>
    </row>
    <row r="9" spans="1:30" x14ac:dyDescent="0.35">
      <c r="A9" s="7"/>
      <c r="B9" s="7"/>
      <c r="C9" s="14" t="s">
        <v>39</v>
      </c>
      <c r="D9" s="14">
        <f>COUNTIF(MASTER!K7:K490,"*"&amp;"good"&amp;"*")</f>
        <v>82</v>
      </c>
      <c r="E9" s="16">
        <f>D9/D12</f>
        <v>0.39047619047619048</v>
      </c>
      <c r="F9" s="7"/>
      <c r="G9" s="14" t="s">
        <v>39</v>
      </c>
      <c r="H9" s="14">
        <f>COUNTIF(MASTER!G7:G490,"*"&amp;"good"&amp;"*")</f>
        <v>78</v>
      </c>
      <c r="I9" s="16">
        <f>H9/H12</f>
        <v>0.37142857142857144</v>
      </c>
      <c r="J9" s="7"/>
      <c r="K9" s="14" t="s">
        <v>39</v>
      </c>
      <c r="L9" s="14">
        <f>COUNTIF(MASTER!H7:H490,"*"&amp;"good"&amp;"*")</f>
        <v>77</v>
      </c>
      <c r="M9" s="16">
        <f>L9/L12</f>
        <v>0.46385542168674698</v>
      </c>
      <c r="N9" s="7"/>
      <c r="O9" s="14" t="s">
        <v>39</v>
      </c>
      <c r="P9" s="14">
        <f>COUNTIF(MASTER!F7:F490,"*"&amp;"good"&amp;"*")</f>
        <v>76</v>
      </c>
      <c r="Q9" s="16">
        <f>P9/P12</f>
        <v>0.3619047619047619</v>
      </c>
      <c r="R9" s="7"/>
      <c r="S9" s="7"/>
      <c r="T9" s="7"/>
      <c r="U9" s="10"/>
      <c r="V9" s="10"/>
      <c r="W9" s="10"/>
      <c r="X9" s="10"/>
      <c r="Y9" s="10"/>
      <c r="Z9" s="10"/>
      <c r="AA9" s="10"/>
      <c r="AB9" s="10"/>
    </row>
    <row r="10" spans="1:30" x14ac:dyDescent="0.35">
      <c r="A10" s="7"/>
      <c r="B10" s="7"/>
      <c r="C10" s="14" t="s">
        <v>57</v>
      </c>
      <c r="D10" s="14">
        <f>COUNTIF(MASTER!K7:K490,"*"&amp;"requires"&amp;"*")</f>
        <v>67</v>
      </c>
      <c r="E10" s="17">
        <f>D10/D12</f>
        <v>0.31904761904761902</v>
      </c>
      <c r="F10" s="7"/>
      <c r="G10" s="14" t="s">
        <v>57</v>
      </c>
      <c r="H10" s="14">
        <f>COUNTIF(MASTER!G7:G490,"*"&amp;"requires"&amp;"*")</f>
        <v>90</v>
      </c>
      <c r="I10" s="17">
        <f>H10/H12</f>
        <v>0.42857142857142855</v>
      </c>
      <c r="J10" s="7"/>
      <c r="K10" s="14" t="s">
        <v>57</v>
      </c>
      <c r="L10" s="14">
        <f>COUNTIF(MASTER!H7:H490,"*"&amp;"requires"&amp;"*")</f>
        <v>57</v>
      </c>
      <c r="M10" s="17">
        <f>L10/L12</f>
        <v>0.34337349397590361</v>
      </c>
      <c r="N10" s="7"/>
      <c r="O10" s="14" t="s">
        <v>57</v>
      </c>
      <c r="P10" s="14">
        <f>COUNTIF(MASTER!F7:F490,"*"&amp;"requires"&amp;"*")</f>
        <v>62</v>
      </c>
      <c r="Q10" s="17">
        <f>P10/P12</f>
        <v>0.29523809523809524</v>
      </c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</row>
    <row r="11" spans="1:30" x14ac:dyDescent="0.35">
      <c r="A11" s="7"/>
      <c r="B11" s="7"/>
      <c r="C11" s="14" t="s">
        <v>40</v>
      </c>
      <c r="D11" s="14">
        <f>COUNTIF(MASTER!K7:K490,"*"&amp;"inadequate"&amp;"*")</f>
        <v>29</v>
      </c>
      <c r="E11" s="18">
        <f>D11/D12</f>
        <v>0.1380952380952381</v>
      </c>
      <c r="F11" s="7"/>
      <c r="G11" s="14" t="s">
        <v>40</v>
      </c>
      <c r="H11" s="14">
        <f>COUNTIF(MASTER!G7:G490,"*"&amp;"inadequate"&amp;"*")</f>
        <v>23</v>
      </c>
      <c r="I11" s="18">
        <f>H11/H12</f>
        <v>0.10952380952380952</v>
      </c>
      <c r="J11" s="7"/>
      <c r="K11" s="14" t="s">
        <v>40</v>
      </c>
      <c r="L11" s="14">
        <f>COUNTIF(MASTER!H7:H490,"*"&amp;"inadequate"&amp;"*")</f>
        <v>13</v>
      </c>
      <c r="M11" s="18">
        <f>L11/L12</f>
        <v>7.8313253012048195E-2</v>
      </c>
      <c r="N11" s="7"/>
      <c r="O11" s="14" t="s">
        <v>40</v>
      </c>
      <c r="P11" s="14">
        <f>COUNTIF(MASTER!F7:F490,"*"&amp;"inadequate"&amp;"*")</f>
        <v>26</v>
      </c>
      <c r="Q11" s="18">
        <f>P11/P12</f>
        <v>0.12380952380952381</v>
      </c>
      <c r="R11" s="7"/>
      <c r="S11" s="7"/>
      <c r="T11" s="7"/>
      <c r="U11" s="10"/>
      <c r="V11" s="10"/>
      <c r="W11" s="10"/>
      <c r="X11" s="10"/>
      <c r="Y11" s="10"/>
      <c r="Z11" s="10"/>
      <c r="AA11" s="10"/>
      <c r="AB11" s="10"/>
    </row>
    <row r="12" spans="1:30" x14ac:dyDescent="0.35">
      <c r="A12" s="7"/>
      <c r="B12" s="7"/>
      <c r="C12" s="19" t="s">
        <v>58</v>
      </c>
      <c r="D12" s="19">
        <f>SUM(D8:D11)</f>
        <v>210</v>
      </c>
      <c r="E12" s="20" t="s">
        <v>59</v>
      </c>
      <c r="F12" s="7"/>
      <c r="G12" s="21" t="s">
        <v>58</v>
      </c>
      <c r="H12" s="21">
        <f>SUM(H8:H11)</f>
        <v>210</v>
      </c>
      <c r="I12" s="22" t="s">
        <v>59</v>
      </c>
      <c r="J12" s="21"/>
      <c r="K12" s="21" t="s">
        <v>58</v>
      </c>
      <c r="L12" s="21">
        <f>SUM(L8:L11)</f>
        <v>166</v>
      </c>
      <c r="M12" s="22" t="s">
        <v>59</v>
      </c>
      <c r="N12" s="21"/>
      <c r="O12" s="21" t="s">
        <v>58</v>
      </c>
      <c r="P12" s="21">
        <f>SUM(P8:P11)</f>
        <v>210</v>
      </c>
      <c r="Q12" s="22" t="s">
        <v>59</v>
      </c>
      <c r="R12" s="21"/>
      <c r="S12" s="21"/>
      <c r="T12" s="7"/>
      <c r="U12" s="10"/>
      <c r="V12" s="10"/>
      <c r="W12" s="10"/>
      <c r="X12" s="10"/>
      <c r="Y12" s="10"/>
      <c r="Z12" s="10"/>
      <c r="AA12" s="10"/>
      <c r="AB12" s="10"/>
    </row>
    <row r="13" spans="1:30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0"/>
      <c r="V13" s="10"/>
      <c r="W13" s="10"/>
      <c r="X13" s="10"/>
      <c r="Y13" s="10"/>
      <c r="Z13" s="10"/>
      <c r="AA13" s="10"/>
      <c r="AB13" s="10"/>
    </row>
    <row r="14" spans="1:30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</row>
    <row r="15" spans="1:30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0"/>
      <c r="V15" s="10"/>
      <c r="W15" s="10"/>
      <c r="X15" s="10"/>
      <c r="Y15" s="10"/>
      <c r="Z15" s="10"/>
      <c r="AA15" s="10"/>
      <c r="AB15" s="10"/>
    </row>
    <row r="16" spans="1:30" x14ac:dyDescent="0.35">
      <c r="A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0"/>
      <c r="V16" s="10"/>
      <c r="W16" s="10"/>
      <c r="X16" s="10"/>
      <c r="Y16" s="10"/>
      <c r="Z16" s="10"/>
      <c r="AA16" s="10"/>
      <c r="AB16" s="10"/>
    </row>
    <row r="17" spans="1:28" x14ac:dyDescent="0.3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0"/>
      <c r="V17" s="10"/>
      <c r="W17" s="10"/>
      <c r="X17" s="10"/>
      <c r="Y17" s="10"/>
      <c r="Z17" s="10"/>
      <c r="AA17" s="10"/>
      <c r="AB17" s="10"/>
    </row>
    <row r="18" spans="1:28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0"/>
      <c r="V18" s="10"/>
      <c r="W18" s="10"/>
      <c r="X18" s="10"/>
      <c r="Y18" s="10"/>
      <c r="Z18" s="10"/>
      <c r="AA18" s="10"/>
      <c r="AB18" s="10"/>
    </row>
    <row r="19" spans="1:28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0"/>
      <c r="V19" s="10"/>
      <c r="W19" s="10"/>
      <c r="X19" s="10"/>
      <c r="Y19" s="10"/>
      <c r="Z19" s="10"/>
      <c r="AA19" s="10"/>
      <c r="AB19" s="10"/>
    </row>
    <row r="20" spans="1:28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"/>
      <c r="V20" s="10"/>
      <c r="W20" s="10"/>
      <c r="X20" s="10"/>
      <c r="Y20" s="10"/>
      <c r="Z20" s="10"/>
      <c r="AA20" s="10"/>
      <c r="AB20" s="10"/>
    </row>
    <row r="21" spans="1:28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0"/>
      <c r="V21" s="10"/>
      <c r="W21" s="10"/>
      <c r="X21" s="10"/>
      <c r="Y21" s="10"/>
      <c r="Z21" s="10"/>
      <c r="AA21" s="10"/>
      <c r="AB21" s="10"/>
    </row>
    <row r="22" spans="1:28" x14ac:dyDescent="0.35">
      <c r="A22" s="7"/>
      <c r="B22" s="7"/>
      <c r="C22" s="23" t="s">
        <v>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V22" s="10"/>
      <c r="W22" s="10"/>
      <c r="X22" s="10"/>
      <c r="Y22" s="10"/>
      <c r="Z22" s="10"/>
      <c r="AA22" s="10"/>
      <c r="AB22" s="10"/>
    </row>
    <row r="23" spans="1:28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0"/>
      <c r="V23" s="10"/>
      <c r="W23" s="10"/>
      <c r="X23" s="10"/>
      <c r="Y23" s="10"/>
      <c r="Z23" s="10"/>
      <c r="AA23" s="10"/>
      <c r="AB23" s="10"/>
    </row>
    <row r="24" spans="1:28" x14ac:dyDescent="0.35">
      <c r="A24" s="7"/>
      <c r="B24" s="7"/>
      <c r="C24" s="24" t="s">
        <v>61</v>
      </c>
      <c r="D24" s="25"/>
      <c r="E24" s="84" t="s">
        <v>27</v>
      </c>
      <c r="F24" s="84"/>
      <c r="G24" s="84"/>
      <c r="H24" s="84"/>
      <c r="I24" s="85"/>
      <c r="J24" s="7"/>
      <c r="K24" s="26" t="s">
        <v>62</v>
      </c>
      <c r="L24" s="7"/>
      <c r="M24" s="7"/>
      <c r="N24" s="7"/>
      <c r="O24" s="7"/>
      <c r="P24" s="7"/>
      <c r="Q24" s="7"/>
      <c r="R24" s="7"/>
      <c r="S24" s="7"/>
      <c r="T24" s="7"/>
      <c r="U24" s="10"/>
      <c r="V24" s="10"/>
      <c r="W24" s="10"/>
      <c r="X24" s="10"/>
      <c r="Y24" s="10"/>
      <c r="Z24" s="10"/>
      <c r="AA24" s="10"/>
      <c r="AB24" s="10"/>
    </row>
    <row r="25" spans="1:28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26"/>
      <c r="L25" s="7"/>
      <c r="M25" s="7"/>
      <c r="N25" s="7"/>
      <c r="O25" s="7"/>
      <c r="P25" s="7"/>
      <c r="Q25" s="7"/>
      <c r="R25" s="7"/>
      <c r="S25" s="7"/>
      <c r="T25" s="7"/>
      <c r="U25" s="10"/>
      <c r="V25" s="10"/>
      <c r="W25" s="10"/>
      <c r="X25" s="10"/>
      <c r="Y25" s="10"/>
      <c r="Z25" s="10"/>
      <c r="AA25" s="10"/>
      <c r="AB25" s="10"/>
    </row>
    <row r="26" spans="1:28" x14ac:dyDescent="0.35">
      <c r="A26" s="7"/>
      <c r="B26" s="7"/>
      <c r="C26" s="24" t="s">
        <v>71</v>
      </c>
      <c r="D26" s="25"/>
      <c r="E26" s="90" t="str">
        <f>VLOOKUP(E24,MASTER!A1:N490,5,FALSE)</f>
        <v>Standard</v>
      </c>
      <c r="F26" s="90"/>
      <c r="G26" s="90"/>
      <c r="H26" s="90"/>
      <c r="I26" s="91"/>
      <c r="J26" s="7"/>
      <c r="K26" s="26"/>
      <c r="L26" s="7"/>
      <c r="M26" s="7"/>
      <c r="N26" s="7"/>
      <c r="O26" s="7"/>
      <c r="P26" s="7"/>
      <c r="Q26" s="7"/>
      <c r="R26" s="7"/>
      <c r="S26" s="7"/>
      <c r="T26" s="7"/>
      <c r="U26" s="10"/>
      <c r="V26" s="10"/>
      <c r="W26" s="10"/>
      <c r="X26" s="10"/>
      <c r="Y26" s="10"/>
      <c r="Z26" s="10"/>
      <c r="AA26" s="10"/>
      <c r="AB26" s="10"/>
    </row>
    <row r="27" spans="1:28" x14ac:dyDescent="0.35">
      <c r="A27" s="7"/>
      <c r="B27" s="7"/>
      <c r="C27" s="23"/>
      <c r="D27" s="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0"/>
      <c r="V27" s="10"/>
      <c r="W27" s="10"/>
      <c r="X27" s="10"/>
      <c r="Y27" s="10"/>
      <c r="Z27" s="10"/>
      <c r="AA27" s="10"/>
      <c r="AB27" s="10"/>
    </row>
    <row r="28" spans="1:28" x14ac:dyDescent="0.35">
      <c r="B28" s="7"/>
      <c r="C28" s="24" t="s">
        <v>63</v>
      </c>
      <c r="D28" s="25"/>
      <c r="E28" s="86">
        <f>VLOOKUP(E24,MASTER!A1:N490,3,FALSE)</f>
        <v>43293</v>
      </c>
      <c r="F28" s="86"/>
      <c r="G28" s="86"/>
      <c r="H28" s="86"/>
      <c r="I28" s="8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0"/>
      <c r="V28" s="10"/>
      <c r="W28" s="10"/>
      <c r="X28" s="10"/>
      <c r="Y28" s="10"/>
      <c r="Z28" s="10"/>
      <c r="AA28" s="10"/>
      <c r="AB28" s="10"/>
    </row>
    <row r="29" spans="1:28" x14ac:dyDescent="0.35">
      <c r="A29" s="7"/>
      <c r="B29" s="7"/>
      <c r="C29" s="23"/>
      <c r="D29" s="7"/>
      <c r="E29" s="27"/>
      <c r="F29" s="27"/>
      <c r="G29" s="27"/>
      <c r="H29" s="27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/>
      <c r="V29" s="10"/>
      <c r="W29" s="10"/>
      <c r="X29" s="10"/>
      <c r="Y29" s="10"/>
      <c r="Z29" s="10"/>
      <c r="AA29" s="10"/>
      <c r="AB29" s="10"/>
    </row>
    <row r="30" spans="1:28" x14ac:dyDescent="0.35">
      <c r="A30" s="7"/>
      <c r="B30" s="7"/>
      <c r="C30" s="24" t="s">
        <v>64</v>
      </c>
      <c r="D30" s="25"/>
      <c r="E30" s="86">
        <f>VLOOKUP(E24,MASTER!A1:N490,4,FALSE)</f>
        <v>43336</v>
      </c>
      <c r="F30" s="86"/>
      <c r="G30" s="86"/>
      <c r="H30" s="86"/>
      <c r="I30" s="8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0"/>
      <c r="V30" s="10"/>
      <c r="W30" s="10"/>
      <c r="X30" s="10"/>
      <c r="Y30" s="10"/>
      <c r="Z30" s="10"/>
      <c r="AA30" s="10"/>
      <c r="AB30" s="10"/>
    </row>
    <row r="31" spans="1:28" x14ac:dyDescent="0.35">
      <c r="A31" s="7"/>
      <c r="B31" s="7"/>
      <c r="C31" s="7"/>
      <c r="D31" s="7"/>
      <c r="E31" s="7"/>
      <c r="F31" s="7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0"/>
      <c r="V31" s="10"/>
      <c r="W31" s="10"/>
      <c r="X31" s="10"/>
      <c r="Y31" s="10"/>
      <c r="Z31" s="10"/>
      <c r="AA31" s="10"/>
      <c r="AB31" s="10"/>
    </row>
    <row r="32" spans="1:28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0"/>
      <c r="V32" s="10"/>
      <c r="W32" s="10"/>
      <c r="X32" s="10"/>
      <c r="Y32" s="10"/>
      <c r="Z32" s="10"/>
      <c r="AA32" s="10"/>
      <c r="AB32" s="10"/>
    </row>
    <row r="33" spans="1:30" x14ac:dyDescent="0.35">
      <c r="A33" s="7"/>
      <c r="B33" s="7"/>
      <c r="C33" s="88" t="s">
        <v>53</v>
      </c>
      <c r="D33" s="88"/>
      <c r="E33" s="88"/>
      <c r="F33" s="11"/>
      <c r="G33" s="89" t="s">
        <v>69</v>
      </c>
      <c r="H33" s="89"/>
      <c r="I33" s="89"/>
      <c r="J33" s="7"/>
      <c r="K33" s="89" t="s">
        <v>66</v>
      </c>
      <c r="L33" s="89"/>
      <c r="M33" s="89"/>
      <c r="N33" s="7"/>
      <c r="O33" s="92" t="s">
        <v>68</v>
      </c>
      <c r="P33" s="92"/>
      <c r="Q33" s="92"/>
      <c r="R33" s="7"/>
      <c r="S33" s="7"/>
      <c r="T33" s="7"/>
      <c r="U33" s="10"/>
      <c r="V33" s="10"/>
      <c r="W33" s="10"/>
      <c r="X33" s="10"/>
      <c r="Y33" s="10"/>
      <c r="Z33" s="10"/>
      <c r="AA33" s="10"/>
      <c r="AB33" s="10"/>
    </row>
    <row r="34" spans="1:30" ht="63.75" customHeight="1" x14ac:dyDescent="0.35">
      <c r="A34" s="7"/>
      <c r="C34" s="81">
        <f>VLOOKUP(E24,MASTER!A1:N490,9,FALSE)</f>
        <v>0</v>
      </c>
      <c r="D34" s="82"/>
      <c r="E34" s="83"/>
      <c r="F34" s="29"/>
      <c r="G34" s="81" t="str">
        <f>VLOOKUP(E24,MASTER!A1:N490,7,FALSE)</f>
        <v>Requires improvement</v>
      </c>
      <c r="H34" s="82"/>
      <c r="I34" s="83"/>
      <c r="J34" s="29"/>
      <c r="K34" s="81" t="str">
        <f>VLOOKUP(E24,MASTER!A1:N490,8,FALSE)</f>
        <v>Requires improvement</v>
      </c>
      <c r="L34" s="82"/>
      <c r="M34" s="83"/>
      <c r="N34" s="29"/>
      <c r="O34" s="81" t="str">
        <f>VLOOKUP(E24,MASTER!A1:N490,6,FALSE)</f>
        <v>Inadequate</v>
      </c>
      <c r="P34" s="82"/>
      <c r="Q34" s="83"/>
      <c r="R34" s="7"/>
      <c r="S34" s="7"/>
      <c r="T34" s="30"/>
      <c r="U34" s="10"/>
      <c r="V34" s="10"/>
      <c r="W34" s="10"/>
      <c r="X34" s="10"/>
      <c r="Y34" s="10"/>
      <c r="Z34" s="10"/>
      <c r="AA34" s="10"/>
      <c r="AB34" s="10"/>
    </row>
    <row r="35" spans="1:3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0"/>
      <c r="V35" s="10"/>
      <c r="W35" s="10"/>
      <c r="X35" s="10"/>
      <c r="Y35" s="10"/>
      <c r="Z35" s="10"/>
      <c r="AA35" s="10"/>
      <c r="AB35" s="10"/>
    </row>
    <row r="36" spans="1:30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0"/>
      <c r="V36" s="10"/>
      <c r="W36" s="10"/>
      <c r="X36" s="10"/>
      <c r="Y36" s="10"/>
      <c r="Z36" s="10"/>
      <c r="AA36" s="10"/>
      <c r="AB36" s="10"/>
    </row>
    <row r="37" spans="1:30" hidden="1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0"/>
    </row>
    <row r="38" spans="1:30" hidden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</row>
    <row r="39" spans="1:30" hidden="1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0"/>
    </row>
    <row r="40" spans="1:30" hidden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0"/>
      <c r="AC40" s="7"/>
      <c r="AD40" s="7"/>
    </row>
    <row r="41" spans="1:30" hidden="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0"/>
      <c r="AC41" s="7"/>
      <c r="AD41" s="7"/>
    </row>
    <row r="42" spans="1:30" hidden="1" x14ac:dyDescent="0.35">
      <c r="A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idden="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30" hidden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30" hidden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30" hidden="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56" spans="1:27" hidden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 selectLockedCells="1"/>
  <mergeCells count="18">
    <mergeCell ref="K6:M6"/>
    <mergeCell ref="O6:Q6"/>
    <mergeCell ref="C1:Q1"/>
    <mergeCell ref="C2:Q3"/>
    <mergeCell ref="O33:Q33"/>
    <mergeCell ref="C6:E6"/>
    <mergeCell ref="G6:I6"/>
    <mergeCell ref="C34:E34"/>
    <mergeCell ref="G34:I34"/>
    <mergeCell ref="K34:M34"/>
    <mergeCell ref="O34:Q34"/>
    <mergeCell ref="E24:I24"/>
    <mergeCell ref="E28:I28"/>
    <mergeCell ref="E30:I30"/>
    <mergeCell ref="C33:E33"/>
    <mergeCell ref="G33:I33"/>
    <mergeCell ref="K33:M33"/>
    <mergeCell ref="E26:I26"/>
  </mergeCells>
  <conditionalFormatting sqref="C34:Q34 T34">
    <cfRule type="containsText" dxfId="3" priority="1" stopIfTrue="1" operator="containsText" text="inadequate">
      <formula>NOT(ISERROR(SEARCH("inadequate",C34)))</formula>
    </cfRule>
    <cfRule type="containsText" dxfId="2" priority="2" stopIfTrue="1" operator="containsText" text="outstanding">
      <formula>NOT(ISERROR(SEARCH("outstanding",C34)))</formula>
    </cfRule>
    <cfRule type="containsText" dxfId="1" priority="3" stopIfTrue="1" operator="containsText" text="good">
      <formula>NOT(ISERROR(SEARCH("good",C34)))</formula>
    </cfRule>
    <cfRule type="containsText" dxfId="0" priority="4" stopIfTrue="1" operator="containsText" text="requires">
      <formula>NOT(ISERROR(SEARCH("requires",C34)))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cadd58-02c8-4654-8954-3fac3164560f">
      <Terms xmlns="http://schemas.microsoft.com/office/infopath/2007/PartnerControls"/>
    </lcf76f155ced4ddcb4097134ff3c332f>
    <TaxCatchAll xmlns="99bec7e7-7668-40da-a19e-a1d9b01756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BC5C9C7F3DD4A99D1A992795CEB71" ma:contentTypeVersion="19" ma:contentTypeDescription="Create a new document." ma:contentTypeScope="" ma:versionID="dd425a5ca5f79bcacda8b8360b55fc4b">
  <xsd:schema xmlns:xsd="http://www.w3.org/2001/XMLSchema" xmlns:xs="http://www.w3.org/2001/XMLSchema" xmlns:p="http://schemas.microsoft.com/office/2006/metadata/properties" xmlns:ns2="cecadd58-02c8-4654-8954-3fac3164560f" xmlns:ns3="99bec7e7-7668-40da-a19e-a1d9b017562d" targetNamespace="http://schemas.microsoft.com/office/2006/metadata/properties" ma:root="true" ma:fieldsID="d197c9718bf0f5bd6bcde0c5a3e92f19" ns2:_="" ns3:_="">
    <xsd:import namespace="cecadd58-02c8-4654-8954-3fac3164560f"/>
    <xsd:import namespace="99bec7e7-7668-40da-a19e-a1d9b0175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Tag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add58-02c8-4654-8954-3fac31645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2bedc5-ed0c-4499-bf27-6980406804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ec7e7-7668-40da-a19e-a1d9b0175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fc88075-30e6-4b8f-ad4c-541cb3423e94}" ma:internalName="TaxCatchAll" ma:showField="CatchAllData" ma:web="99bec7e7-7668-40da-a19e-a1d9b0175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24B99-E3AB-4A9E-B7FE-B09359AF07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9E9CD6-C20A-4233-9D14-E0F3AEB576B5}">
  <ds:schemaRefs>
    <ds:schemaRef ds:uri="http://schemas.microsoft.com/office/2006/metadata/properties"/>
    <ds:schemaRef ds:uri="http://schemas.microsoft.com/office/infopath/2007/PartnerControls"/>
    <ds:schemaRef ds:uri="cecadd58-02c8-4654-8954-3fac3164560f"/>
    <ds:schemaRef ds:uri="99bec7e7-7668-40da-a19e-a1d9b017562d"/>
  </ds:schemaRefs>
</ds:datastoreItem>
</file>

<file path=customXml/itemProps3.xml><?xml version="1.0" encoding="utf-8"?>
<ds:datastoreItem xmlns:ds="http://schemas.openxmlformats.org/officeDocument/2006/customXml" ds:itemID="{899E4C8D-6E3B-42FA-8964-63F4700E8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add58-02c8-4654-8954-3fac3164560f"/>
    <ds:schemaRef ds:uri="99bec7e7-7668-40da-a19e-a1d9b0175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Block</dc:creator>
  <cp:lastModifiedBy>Katy Block</cp:lastModifiedBy>
  <dcterms:created xsi:type="dcterms:W3CDTF">2018-07-30T13:59:44Z</dcterms:created>
  <dcterms:modified xsi:type="dcterms:W3CDTF">2024-04-17T10:04:40Z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0x0101007D3BC5C9C7F3DD4A99D1A992795CEB71</vt:lpwstr>
  </property>
  <property fmtid="{D5CDD505-2E9C-101B-9397-08002B2CF9AE}" pid="3" name="Order">
    <vt:r8>4914000</vt:r8>
  </property>
  <property fmtid="{D5CDD505-2E9C-101B-9397-08002B2CF9AE}" pid="4" name="MediaServiceImageTags">
    <vt:lpwstr/>
  </property>
</Properties>
</file>